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rtinez\Desktop\SMERLYN\1\2026\OAI 2026\"/>
    </mc:Choice>
  </mc:AlternateContent>
  <xr:revisionPtr revIDLastSave="0" documentId="13_ncr:1_{43771F34-0471-4886-AF19-DD0C70628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2 Presupuesto Aprobado-EjeC. 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3" l="1"/>
  <c r="H13" i="3"/>
  <c r="I13" i="3"/>
  <c r="J13" i="3"/>
  <c r="K13" i="3"/>
  <c r="L13" i="3"/>
  <c r="M13" i="3"/>
  <c r="N13" i="3"/>
  <c r="O13" i="3"/>
  <c r="G19" i="3"/>
  <c r="H19" i="3"/>
  <c r="I19" i="3"/>
  <c r="J19" i="3"/>
  <c r="K19" i="3"/>
  <c r="L19" i="3"/>
  <c r="M19" i="3"/>
  <c r="N19" i="3"/>
  <c r="O19" i="3"/>
  <c r="G29" i="3"/>
  <c r="H29" i="3"/>
  <c r="I29" i="3"/>
  <c r="J29" i="3"/>
  <c r="K29" i="3"/>
  <c r="L29" i="3"/>
  <c r="M29" i="3"/>
  <c r="N29" i="3"/>
  <c r="O29" i="3"/>
  <c r="G39" i="3"/>
  <c r="H39" i="3"/>
  <c r="I39" i="3"/>
  <c r="J39" i="3"/>
  <c r="K39" i="3"/>
  <c r="L39" i="3"/>
  <c r="M39" i="3"/>
  <c r="N39" i="3"/>
  <c r="O39" i="3"/>
  <c r="G55" i="3"/>
  <c r="H55" i="3"/>
  <c r="I55" i="3"/>
  <c r="J55" i="3"/>
  <c r="K55" i="3"/>
  <c r="L55" i="3"/>
  <c r="M55" i="3"/>
  <c r="N55" i="3"/>
  <c r="O55" i="3"/>
  <c r="G65" i="3"/>
  <c r="H65" i="3"/>
  <c r="I65" i="3"/>
  <c r="J65" i="3"/>
  <c r="K65" i="3"/>
  <c r="L65" i="3"/>
  <c r="M65" i="3"/>
  <c r="N65" i="3"/>
  <c r="O65" i="3"/>
  <c r="G70" i="3"/>
  <c r="H70" i="3"/>
  <c r="I70" i="3"/>
  <c r="J70" i="3"/>
  <c r="K70" i="3"/>
  <c r="L70" i="3"/>
  <c r="M70" i="3"/>
  <c r="N70" i="3"/>
  <c r="O70" i="3"/>
  <c r="L86" i="3"/>
  <c r="M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F70" i="3"/>
  <c r="E70" i="3"/>
  <c r="D70" i="3"/>
  <c r="P69" i="3"/>
  <c r="P68" i="3"/>
  <c r="P67" i="3"/>
  <c r="P66" i="3"/>
  <c r="F65" i="3"/>
  <c r="E65" i="3"/>
  <c r="D65" i="3"/>
  <c r="C65" i="3"/>
  <c r="B65" i="3"/>
  <c r="P64" i="3"/>
  <c r="P63" i="3"/>
  <c r="P62" i="3"/>
  <c r="P61" i="3"/>
  <c r="P60" i="3"/>
  <c r="P59" i="3"/>
  <c r="P58" i="3"/>
  <c r="P57" i="3"/>
  <c r="P56" i="3"/>
  <c r="F55" i="3"/>
  <c r="E55" i="3"/>
  <c r="D55" i="3"/>
  <c r="C55" i="3"/>
  <c r="B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F39" i="3"/>
  <c r="E39" i="3"/>
  <c r="D39" i="3"/>
  <c r="C39" i="3"/>
  <c r="B39" i="3"/>
  <c r="P38" i="3"/>
  <c r="P37" i="3"/>
  <c r="P36" i="3"/>
  <c r="P35" i="3"/>
  <c r="P34" i="3"/>
  <c r="P33" i="3"/>
  <c r="P32" i="3"/>
  <c r="P31" i="3"/>
  <c r="P30" i="3"/>
  <c r="F29" i="3"/>
  <c r="E29" i="3"/>
  <c r="D29" i="3"/>
  <c r="C29" i="3"/>
  <c r="B29" i="3"/>
  <c r="P28" i="3"/>
  <c r="P27" i="3"/>
  <c r="P26" i="3"/>
  <c r="P25" i="3"/>
  <c r="P24" i="3"/>
  <c r="P23" i="3"/>
  <c r="P22" i="3"/>
  <c r="P21" i="3"/>
  <c r="P20" i="3"/>
  <c r="F19" i="3"/>
  <c r="E19" i="3"/>
  <c r="D19" i="3"/>
  <c r="C19" i="3"/>
  <c r="B19" i="3"/>
  <c r="P18" i="3"/>
  <c r="P17" i="3"/>
  <c r="P16" i="3"/>
  <c r="P15" i="3"/>
  <c r="P14" i="3"/>
  <c r="F13" i="3"/>
  <c r="E13" i="3"/>
  <c r="D13" i="3"/>
  <c r="C13" i="3"/>
  <c r="B13" i="3"/>
  <c r="G86" i="3" l="1"/>
  <c r="J86" i="3"/>
  <c r="H86" i="3"/>
  <c r="K86" i="3"/>
  <c r="I86" i="3"/>
  <c r="P13" i="3"/>
  <c r="P29" i="3"/>
  <c r="P65" i="3"/>
  <c r="E86" i="3"/>
  <c r="P70" i="3"/>
  <c r="F86" i="3"/>
  <c r="P39" i="3"/>
  <c r="B86" i="3"/>
  <c r="P19" i="3"/>
  <c r="P55" i="3"/>
  <c r="C86" i="3"/>
  <c r="D86" i="3"/>
  <c r="P86" i="3" l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<sst xmlns="http://schemas.openxmlformats.org/spreadsheetml/2006/main" count="102" uniqueCount="102">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</sst>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44" fontId="0" fillId="0" borderId="0" xfId="3" applyFont="1"/>
    <xf numFmtId="44" fontId="0" fillId="0" borderId="0" xfId="3" applyFont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4">
    <cellStyle name="Millares" xfId="1" builtinId="3"/>
    <cellStyle name="Millares 2" xfId="2" xr:uid="{FBF9CD2E-D312-4034-A99E-E3658F4DA76B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3D8601A-6078-44D6-8B00-C3911C0CD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0"/>
          <a:ext cx="1247619" cy="1402557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457194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F3E733-E1DD-4618-93C7-6D7B9977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226220"/>
          <a:ext cx="1509707" cy="1200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092C-891F-4ED4-9E22-454240BA16E4}">
  <sheetPr>
    <pageSetUpPr fitToPage="1"/>
  </sheetPr>
  <dimension ref="A1:T95"/>
  <sheetViews>
    <sheetView showGridLines="0" tabSelected="1" zoomScaleNormal="100" workbookViewId="0">
      <selection activeCell="H74" sqref="H74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6.5703125" customWidth="1"/>
    <col min="4" max="4" width="15.7109375" customWidth="1"/>
    <col min="5" max="5" width="14.5703125" customWidth="1"/>
    <col min="6" max="6" width="15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8" t="s">
        <v>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7" ht="21" customHeight="1" x14ac:dyDescent="0.25">
      <c r="A4" s="40" t="s">
        <v>93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21" customHeight="1" x14ac:dyDescent="0.25">
      <c r="A5" s="42" t="s">
        <v>100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7" ht="15.75" x14ac:dyDescent="0.25">
      <c r="A6" s="44" t="s">
        <v>101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7" ht="15.75" customHeight="1" x14ac:dyDescent="0.25">
      <c r="A7" s="46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7" ht="15.75" customHeight="1" x14ac:dyDescent="0.25">
      <c r="A8" s="47" t="s">
        <v>95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10" spans="1:17" ht="25.5" customHeight="1" x14ac:dyDescent="0.25">
      <c r="A10" s="32" t="s">
        <v>63</v>
      </c>
      <c r="B10" s="33" t="s">
        <v>88</v>
      </c>
      <c r="C10" s="33" t="s">
        <v>87</v>
      </c>
      <c r="D10" s="35" t="s">
        <v>86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7" x14ac:dyDescent="0.25">
      <c r="A11" s="32"/>
      <c r="B11" s="34"/>
      <c r="C11" s="34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20810000</v>
      </c>
      <c r="C13" s="13">
        <f>+C14+C15+C16+C17+C18</f>
        <v>0</v>
      </c>
      <c r="D13" s="15">
        <f>+D14+D15+D17+D16+D18</f>
        <v>214000</v>
      </c>
      <c r="E13" s="15">
        <f>+E14+E15+E17+E16+E18</f>
        <v>289000</v>
      </c>
      <c r="F13" s="15">
        <f>+F14+F15+F17+F16+F18</f>
        <v>5964675.1699999999</v>
      </c>
      <c r="G13" s="15">
        <f t="shared" ref="G13:O13" si="0">+G14+G15+G17+G16+G18</f>
        <v>0</v>
      </c>
      <c r="H13" s="15">
        <f t="shared" si="0"/>
        <v>189000</v>
      </c>
      <c r="I13" s="15">
        <f t="shared" si="0"/>
        <v>199000</v>
      </c>
      <c r="J13" s="15">
        <f t="shared" si="0"/>
        <v>196000</v>
      </c>
      <c r="K13" s="15">
        <f t="shared" si="0"/>
        <v>214000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ref="P13:P44" si="1">+D13+E13+F13+G13+H13+I13+J13+K13+L13+M13+N13+O13</f>
        <v>7265675.1699999999</v>
      </c>
    </row>
    <row r="14" spans="1:17" x14ac:dyDescent="0.25">
      <c r="A14" s="20" t="s">
        <v>2</v>
      </c>
      <c r="B14" s="7">
        <v>6050000</v>
      </c>
      <c r="C14" s="7">
        <v>0</v>
      </c>
      <c r="D14" s="8">
        <v>214000</v>
      </c>
      <c r="E14" s="8">
        <v>289000</v>
      </c>
      <c r="F14" s="8">
        <v>199000</v>
      </c>
      <c r="G14" s="16">
        <v>0</v>
      </c>
      <c r="H14" s="17">
        <v>189000</v>
      </c>
      <c r="I14" s="17">
        <v>199000</v>
      </c>
      <c r="J14" s="17">
        <v>196000</v>
      </c>
      <c r="K14" s="17">
        <v>214000</v>
      </c>
      <c r="L14" s="17"/>
      <c r="M14" s="23"/>
      <c r="N14" s="28"/>
      <c r="O14" s="28"/>
      <c r="P14" s="15">
        <f t="shared" si="1"/>
        <v>1500000</v>
      </c>
    </row>
    <row r="15" spans="1:17" x14ac:dyDescent="0.25">
      <c r="A15" s="20" t="s">
        <v>3</v>
      </c>
      <c r="B15" s="7">
        <v>14760000</v>
      </c>
      <c r="C15" s="7">
        <v>0</v>
      </c>
      <c r="D15" s="9">
        <v>0</v>
      </c>
      <c r="E15" s="9">
        <v>0</v>
      </c>
      <c r="F15" s="9">
        <v>5765675.1699999999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/>
      <c r="M15" s="23"/>
      <c r="N15" s="28"/>
      <c r="O15" s="28"/>
      <c r="P15" s="15">
        <f t="shared" si="1"/>
        <v>5765675.1699999999</v>
      </c>
    </row>
    <row r="16" spans="1:17" x14ac:dyDescent="0.25">
      <c r="A16" s="20" t="s">
        <v>4</v>
      </c>
      <c r="B16" s="7"/>
      <c r="C16" s="7">
        <v>0</v>
      </c>
      <c r="D16" s="9">
        <v>0</v>
      </c>
      <c r="E16" s="9">
        <v>0</v>
      </c>
      <c r="F16" s="8">
        <v>0</v>
      </c>
      <c r="G16" s="16">
        <v>0</v>
      </c>
      <c r="H16" s="17">
        <v>0</v>
      </c>
      <c r="I16" s="9">
        <v>0</v>
      </c>
      <c r="J16" s="17">
        <v>0</v>
      </c>
      <c r="K16" s="17">
        <v>0</v>
      </c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/>
      <c r="C17" s="7">
        <v>0</v>
      </c>
      <c r="D17" s="9">
        <v>0</v>
      </c>
      <c r="E17" s="9">
        <v>0</v>
      </c>
      <c r="F17" s="9">
        <v>0</v>
      </c>
      <c r="G17" s="9">
        <v>0</v>
      </c>
      <c r="H17" s="17">
        <v>0</v>
      </c>
      <c r="I17" s="9">
        <v>0</v>
      </c>
      <c r="J17" s="17">
        <v>0</v>
      </c>
      <c r="K17" s="17">
        <v>0</v>
      </c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>
        <v>0</v>
      </c>
      <c r="G18" s="16">
        <v>0</v>
      </c>
      <c r="H18" s="17">
        <v>0</v>
      </c>
      <c r="I18" s="17">
        <v>0</v>
      </c>
      <c r="J18" s="17">
        <v>0</v>
      </c>
      <c r="K18" s="17">
        <v>0</v>
      </c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36580000</v>
      </c>
      <c r="C19" s="6">
        <f>+C20+C21+C22+C23+C24+C25+C26+C27+C28</f>
        <v>0</v>
      </c>
      <c r="D19" s="15">
        <f>+D20+D21+D22+D23+D24+D25+D26+D27+D28</f>
        <v>227683.33</v>
      </c>
      <c r="E19" s="15">
        <f>+E20+E21+E22+E23+E24+E25+E26+E27+E28</f>
        <v>550327.99</v>
      </c>
      <c r="F19" s="15">
        <f>+F20+F21+F22+F23+F24+F25+F26+F27+F28</f>
        <v>1362249.47</v>
      </c>
      <c r="G19" s="15">
        <f t="shared" ref="G19:O19" si="2">+G20+G21+G22+G23+G24+G25+G26+G27+G28</f>
        <v>3333033.2900000005</v>
      </c>
      <c r="H19" s="15">
        <f t="shared" si="2"/>
        <v>6923084.6400000006</v>
      </c>
      <c r="I19" s="15">
        <f t="shared" si="2"/>
        <v>1137852.68</v>
      </c>
      <c r="J19" s="15">
        <f t="shared" si="2"/>
        <v>988965.0199999999</v>
      </c>
      <c r="K19" s="15">
        <f t="shared" si="2"/>
        <v>282748.08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14805944.5</v>
      </c>
    </row>
    <row r="20" spans="1:16" x14ac:dyDescent="0.25">
      <c r="A20" s="20" t="s">
        <v>8</v>
      </c>
      <c r="B20" s="7">
        <v>2300000</v>
      </c>
      <c r="C20" s="7">
        <v>0</v>
      </c>
      <c r="D20" s="9">
        <v>0</v>
      </c>
      <c r="E20" s="9">
        <v>284428.98</v>
      </c>
      <c r="F20" s="8">
        <v>966356.13</v>
      </c>
      <c r="G20" s="16">
        <v>491428.43</v>
      </c>
      <c r="H20" s="17">
        <v>515702.45</v>
      </c>
      <c r="I20" s="17">
        <v>170585.9</v>
      </c>
      <c r="J20" s="17">
        <v>229067.11</v>
      </c>
      <c r="K20" s="17">
        <v>133496.25</v>
      </c>
      <c r="L20" s="17"/>
      <c r="M20" s="23"/>
      <c r="N20" s="28"/>
      <c r="O20" s="28"/>
      <c r="P20" s="15">
        <f t="shared" si="1"/>
        <v>2791065.2499999995</v>
      </c>
    </row>
    <row r="21" spans="1:16" x14ac:dyDescent="0.25">
      <c r="A21" s="20" t="s">
        <v>9</v>
      </c>
      <c r="B21" s="7">
        <v>10000000</v>
      </c>
      <c r="C21" s="7">
        <v>0</v>
      </c>
      <c r="D21" s="9">
        <v>175735</v>
      </c>
      <c r="E21" s="9">
        <v>15104</v>
      </c>
      <c r="F21" s="9">
        <v>0</v>
      </c>
      <c r="G21" s="16">
        <v>287949.5</v>
      </c>
      <c r="H21" s="17">
        <v>0</v>
      </c>
      <c r="I21" s="17">
        <v>434850</v>
      </c>
      <c r="J21" s="17">
        <v>340843</v>
      </c>
      <c r="K21" s="17">
        <v>0</v>
      </c>
      <c r="L21" s="17"/>
      <c r="M21" s="23"/>
      <c r="N21" s="28"/>
      <c r="O21" s="28"/>
      <c r="P21" s="15">
        <f t="shared" si="1"/>
        <v>1254481.5</v>
      </c>
    </row>
    <row r="22" spans="1:16" x14ac:dyDescent="0.25">
      <c r="A22" s="20" t="s">
        <v>10</v>
      </c>
      <c r="B22" s="7">
        <v>700000</v>
      </c>
      <c r="C22" s="7">
        <v>0</v>
      </c>
      <c r="D22" s="9">
        <v>0</v>
      </c>
      <c r="E22" s="9">
        <v>0</v>
      </c>
      <c r="F22" s="8">
        <v>0</v>
      </c>
      <c r="G22" s="16">
        <v>21200</v>
      </c>
      <c r="H22" s="17">
        <v>43362.5</v>
      </c>
      <c r="I22" s="17">
        <v>15825</v>
      </c>
      <c r="J22" s="17">
        <v>27324.5</v>
      </c>
      <c r="K22" s="17">
        <v>39950</v>
      </c>
      <c r="L22" s="17"/>
      <c r="M22" s="23"/>
      <c r="N22" s="28"/>
      <c r="O22" s="28"/>
      <c r="P22" s="15">
        <f t="shared" si="1"/>
        <v>147662</v>
      </c>
    </row>
    <row r="23" spans="1:16" x14ac:dyDescent="0.25">
      <c r="A23" s="20" t="s">
        <v>11</v>
      </c>
      <c r="B23" s="7">
        <v>1000000</v>
      </c>
      <c r="C23" s="7">
        <v>0</v>
      </c>
      <c r="D23" s="9">
        <v>21600</v>
      </c>
      <c r="E23" s="9">
        <v>0</v>
      </c>
      <c r="F23" s="8">
        <v>7200</v>
      </c>
      <c r="G23" s="16">
        <v>140760</v>
      </c>
      <c r="H23" s="17">
        <v>400000</v>
      </c>
      <c r="I23" s="17">
        <v>0</v>
      </c>
      <c r="J23" s="17">
        <v>0</v>
      </c>
      <c r="K23" s="17">
        <v>0</v>
      </c>
      <c r="L23" s="17"/>
      <c r="M23" s="23"/>
      <c r="N23" s="28"/>
      <c r="O23" s="28"/>
      <c r="P23" s="15">
        <f t="shared" si="1"/>
        <v>569560</v>
      </c>
    </row>
    <row r="24" spans="1:16" x14ac:dyDescent="0.25">
      <c r="A24" s="20" t="s">
        <v>12</v>
      </c>
      <c r="B24" s="7"/>
      <c r="C24" s="7">
        <v>0</v>
      </c>
      <c r="D24" s="9">
        <v>4023.8</v>
      </c>
      <c r="E24" s="9">
        <v>15000</v>
      </c>
      <c r="F24" s="9">
        <v>291000</v>
      </c>
      <c r="G24" s="16">
        <v>150000</v>
      </c>
      <c r="H24" s="17">
        <v>102000</v>
      </c>
      <c r="I24" s="17">
        <v>0</v>
      </c>
      <c r="J24" s="17">
        <v>191500</v>
      </c>
      <c r="K24" s="17">
        <v>45000</v>
      </c>
      <c r="L24" s="17"/>
      <c r="M24" s="23"/>
      <c r="N24" s="28"/>
      <c r="O24" s="28"/>
      <c r="P24" s="15">
        <f t="shared" si="1"/>
        <v>798523.8</v>
      </c>
    </row>
    <row r="25" spans="1:16" x14ac:dyDescent="0.25">
      <c r="A25" s="20" t="s">
        <v>13</v>
      </c>
      <c r="B25" s="7"/>
      <c r="C25" s="7">
        <v>0</v>
      </c>
      <c r="D25" s="9">
        <v>0</v>
      </c>
      <c r="E25" s="9">
        <v>0</v>
      </c>
      <c r="F25" s="17">
        <v>0</v>
      </c>
      <c r="G25" s="16">
        <v>0</v>
      </c>
      <c r="H25" s="17">
        <v>0</v>
      </c>
      <c r="I25" s="17">
        <v>0</v>
      </c>
      <c r="J25" s="17">
        <v>0</v>
      </c>
      <c r="K25" s="17">
        <v>0</v>
      </c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17690000</v>
      </c>
      <c r="C26" s="7">
        <v>0</v>
      </c>
      <c r="D26" s="9">
        <v>7000</v>
      </c>
      <c r="E26" s="9">
        <v>166311.57</v>
      </c>
      <c r="F26" s="9">
        <v>20800</v>
      </c>
      <c r="G26" s="16">
        <v>2127854.2200000002</v>
      </c>
      <c r="H26" s="17">
        <v>5841130.4100000001</v>
      </c>
      <c r="I26" s="17">
        <v>425264</v>
      </c>
      <c r="J26" s="17">
        <v>141379.84</v>
      </c>
      <c r="K26" s="17">
        <v>41100</v>
      </c>
      <c r="L26" s="17"/>
      <c r="M26" s="23"/>
      <c r="N26" s="28"/>
      <c r="O26" s="28"/>
      <c r="P26" s="15">
        <f t="shared" si="1"/>
        <v>8770840.0399999991</v>
      </c>
    </row>
    <row r="27" spans="1:16" ht="25.5" x14ac:dyDescent="0.25">
      <c r="A27" s="20" t="s">
        <v>15</v>
      </c>
      <c r="B27" s="7">
        <v>4890000</v>
      </c>
      <c r="C27" s="7">
        <v>0</v>
      </c>
      <c r="D27" s="9">
        <v>19324.53</v>
      </c>
      <c r="E27" s="9">
        <v>69483.44</v>
      </c>
      <c r="F27" s="8">
        <v>76893.34</v>
      </c>
      <c r="G27" s="16">
        <v>113841.14</v>
      </c>
      <c r="H27" s="17">
        <v>20889.28</v>
      </c>
      <c r="I27" s="17">
        <v>91327.78</v>
      </c>
      <c r="J27" s="17">
        <v>58850.57</v>
      </c>
      <c r="K27" s="17">
        <v>23201.829999999998</v>
      </c>
      <c r="L27" s="17"/>
      <c r="M27" s="23"/>
      <c r="N27" s="28"/>
      <c r="O27" s="28"/>
      <c r="P27" s="15">
        <f t="shared" si="1"/>
        <v>473811.91000000003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>
        <v>0</v>
      </c>
      <c r="G28" s="16">
        <v>0</v>
      </c>
      <c r="H28" s="17">
        <v>0</v>
      </c>
      <c r="I28" s="17">
        <v>0</v>
      </c>
      <c r="J28" s="17">
        <v>0</v>
      </c>
      <c r="K28" s="17">
        <v>0</v>
      </c>
      <c r="L28" s="17"/>
      <c r="M28" s="23"/>
      <c r="N28" s="28"/>
      <c r="O28" s="28"/>
      <c r="P28" s="15">
        <f t="shared" si="1"/>
        <v>0</v>
      </c>
    </row>
    <row r="29" spans="1:16" x14ac:dyDescent="0.25">
      <c r="A29" s="19" t="s">
        <v>17</v>
      </c>
      <c r="B29" s="6">
        <f>+B30+B31+B32+B33+B34+B35+B36+B37+B38</f>
        <v>124714970</v>
      </c>
      <c r="C29" s="6">
        <f>+C30+C31+C32+C33+C34+C35+C36+C37+C38</f>
        <v>0</v>
      </c>
      <c r="D29" s="11">
        <f>D30+D31+D32+D33+D34+D35+D36+D37+D38</f>
        <v>2977827.1500000004</v>
      </c>
      <c r="E29" s="11">
        <f>E30+E31+E32+E33+E34+E35+E36+E37+E38</f>
        <v>4461334.6399999997</v>
      </c>
      <c r="F29" s="11">
        <f>F30+F31+F32+F33+F34+F35+F36+F37+F38</f>
        <v>4357633.17</v>
      </c>
      <c r="G29" s="11">
        <f t="shared" ref="G29:O29" si="3">G30+G31+G32+G33+G34+G35+G36+G37+G38</f>
        <v>4098984.35</v>
      </c>
      <c r="H29" s="11">
        <f t="shared" si="3"/>
        <v>6983947.1299999999</v>
      </c>
      <c r="I29" s="11">
        <f t="shared" si="3"/>
        <v>4631363.2299999995</v>
      </c>
      <c r="J29" s="11">
        <f t="shared" si="3"/>
        <v>8831355.3000000007</v>
      </c>
      <c r="K29" s="11">
        <f t="shared" si="3"/>
        <v>7160705.8599999994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43503150.829999998</v>
      </c>
    </row>
    <row r="30" spans="1:16" x14ac:dyDescent="0.25">
      <c r="A30" s="20" t="s">
        <v>18</v>
      </c>
      <c r="B30" s="7">
        <v>6523547.0700000003</v>
      </c>
      <c r="C30" s="7">
        <v>0</v>
      </c>
      <c r="D30" s="9">
        <v>328696.75</v>
      </c>
      <c r="E30" s="9">
        <v>330548</v>
      </c>
      <c r="F30" s="8">
        <v>304279.71999999997</v>
      </c>
      <c r="G30" s="16">
        <v>46705.99</v>
      </c>
      <c r="H30" s="17">
        <v>225378</v>
      </c>
      <c r="I30" s="17">
        <v>434048.53</v>
      </c>
      <c r="J30" s="17">
        <v>460681.25</v>
      </c>
      <c r="K30" s="17">
        <v>59454.98</v>
      </c>
      <c r="L30" s="17"/>
      <c r="M30" s="23"/>
      <c r="N30" s="28"/>
      <c r="O30" s="28"/>
      <c r="P30" s="15">
        <f t="shared" si="1"/>
        <v>2189793.2200000002</v>
      </c>
    </row>
    <row r="31" spans="1:16" x14ac:dyDescent="0.25">
      <c r="A31" s="20" t="s">
        <v>19</v>
      </c>
      <c r="B31" s="7">
        <v>800000</v>
      </c>
      <c r="C31" s="7">
        <v>0</v>
      </c>
      <c r="D31" s="9">
        <v>0</v>
      </c>
      <c r="E31" s="9">
        <v>0</v>
      </c>
      <c r="F31" s="9">
        <v>202679</v>
      </c>
      <c r="G31" s="16">
        <v>0</v>
      </c>
      <c r="H31" s="17">
        <v>0</v>
      </c>
      <c r="I31" s="17">
        <v>0</v>
      </c>
      <c r="J31" s="17">
        <v>0</v>
      </c>
      <c r="K31" s="17">
        <v>0</v>
      </c>
      <c r="L31" s="17"/>
      <c r="M31" s="23"/>
      <c r="N31" s="28"/>
      <c r="O31" s="28"/>
      <c r="P31" s="15">
        <f t="shared" si="1"/>
        <v>202679</v>
      </c>
    </row>
    <row r="32" spans="1:16" x14ac:dyDescent="0.25">
      <c r="A32" s="20" t="s">
        <v>20</v>
      </c>
      <c r="B32" s="7"/>
      <c r="C32" s="7">
        <v>0</v>
      </c>
      <c r="D32" s="9">
        <v>0</v>
      </c>
      <c r="E32" s="9">
        <v>0</v>
      </c>
      <c r="F32" s="8">
        <v>0</v>
      </c>
      <c r="G32" s="16">
        <v>0</v>
      </c>
      <c r="H32" s="17">
        <v>0</v>
      </c>
      <c r="I32" s="17">
        <v>0</v>
      </c>
      <c r="J32" s="17">
        <v>0</v>
      </c>
      <c r="K32" s="17">
        <v>0</v>
      </c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37600000</v>
      </c>
      <c r="C33" s="7">
        <v>0</v>
      </c>
      <c r="D33" s="9">
        <v>1401750</v>
      </c>
      <c r="E33" s="9">
        <v>2131804</v>
      </c>
      <c r="F33" s="9">
        <v>178238</v>
      </c>
      <c r="G33" s="16">
        <v>595690</v>
      </c>
      <c r="H33" s="17">
        <v>3741640.08</v>
      </c>
      <c r="I33" s="17">
        <v>180000</v>
      </c>
      <c r="J33" s="17">
        <v>2546954.19</v>
      </c>
      <c r="K33" s="17">
        <v>3789078.85</v>
      </c>
      <c r="L33" s="17"/>
      <c r="M33" s="23"/>
      <c r="N33" s="28"/>
      <c r="O33" s="28"/>
      <c r="P33" s="15">
        <f t="shared" si="1"/>
        <v>14565155.119999999</v>
      </c>
    </row>
    <row r="34" spans="1:16" x14ac:dyDescent="0.25">
      <c r="A34" s="20" t="s">
        <v>22</v>
      </c>
      <c r="B34" s="7">
        <v>1090000</v>
      </c>
      <c r="C34" s="7">
        <v>0</v>
      </c>
      <c r="D34" s="9">
        <v>0</v>
      </c>
      <c r="E34" s="9">
        <v>97432.6</v>
      </c>
      <c r="F34" s="8">
        <v>0</v>
      </c>
      <c r="G34" s="16">
        <v>86527</v>
      </c>
      <c r="H34" s="17">
        <v>72213</v>
      </c>
      <c r="I34" s="17">
        <v>256302.6</v>
      </c>
      <c r="J34" s="17">
        <v>0</v>
      </c>
      <c r="K34" s="17">
        <v>97922.3</v>
      </c>
      <c r="L34" s="17"/>
      <c r="M34" s="23"/>
      <c r="N34" s="28"/>
      <c r="O34" s="28"/>
      <c r="P34" s="15">
        <f t="shared" si="1"/>
        <v>610397.5</v>
      </c>
    </row>
    <row r="35" spans="1:16" x14ac:dyDescent="0.25">
      <c r="A35" s="20" t="s">
        <v>23</v>
      </c>
      <c r="B35" s="7"/>
      <c r="C35" s="7">
        <v>0</v>
      </c>
      <c r="D35" s="9">
        <v>165835.14000000001</v>
      </c>
      <c r="E35" s="9">
        <v>0</v>
      </c>
      <c r="F35" s="9">
        <v>438474.85</v>
      </c>
      <c r="G35" s="16">
        <v>583576.80000000005</v>
      </c>
      <c r="H35" s="17">
        <v>0</v>
      </c>
      <c r="I35" s="17">
        <v>557862.64</v>
      </c>
      <c r="J35" s="17">
        <v>493475.39</v>
      </c>
      <c r="K35" s="17">
        <v>0</v>
      </c>
      <c r="L35" s="17"/>
      <c r="M35" s="23"/>
      <c r="N35" s="28"/>
      <c r="O35" s="28"/>
      <c r="P35" s="15">
        <f t="shared" si="1"/>
        <v>2239224.8200000003</v>
      </c>
    </row>
    <row r="36" spans="1:16" ht="25.5" x14ac:dyDescent="0.25">
      <c r="A36" s="20" t="s">
        <v>24</v>
      </c>
      <c r="B36" s="7">
        <v>38700000</v>
      </c>
      <c r="C36" s="7">
        <v>0</v>
      </c>
      <c r="D36" s="9">
        <v>895267.77</v>
      </c>
      <c r="E36" s="9">
        <v>831919.24</v>
      </c>
      <c r="F36" s="8">
        <v>2008237.01</v>
      </c>
      <c r="G36" s="16">
        <v>1976091.7</v>
      </c>
      <c r="H36" s="17">
        <v>1387343.26</v>
      </c>
      <c r="I36" s="17">
        <v>2729736.4</v>
      </c>
      <c r="J36" s="17">
        <v>3721237.54</v>
      </c>
      <c r="K36" s="17">
        <v>658207.84000000008</v>
      </c>
      <c r="L36" s="17"/>
      <c r="M36" s="23"/>
      <c r="N36" s="28"/>
      <c r="O36" s="28"/>
      <c r="P36" s="15">
        <f t="shared" si="1"/>
        <v>14208040.759999998</v>
      </c>
    </row>
    <row r="37" spans="1:16" ht="25.5" x14ac:dyDescent="0.25">
      <c r="A37" s="20" t="s">
        <v>25</v>
      </c>
      <c r="B37" s="7"/>
      <c r="C37" s="7">
        <v>0</v>
      </c>
      <c r="D37" s="9">
        <v>0</v>
      </c>
      <c r="E37" s="9">
        <v>0</v>
      </c>
      <c r="F37" s="9">
        <v>0</v>
      </c>
      <c r="G37" s="9">
        <v>0</v>
      </c>
      <c r="H37" s="17">
        <v>0</v>
      </c>
      <c r="I37">
        <v>0</v>
      </c>
      <c r="J37" s="17">
        <v>0</v>
      </c>
      <c r="K37" s="17">
        <v>0</v>
      </c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40001422.93</v>
      </c>
      <c r="C38" s="7">
        <v>0</v>
      </c>
      <c r="D38" s="9">
        <v>186277.49</v>
      </c>
      <c r="E38" s="9">
        <v>1069630.8</v>
      </c>
      <c r="F38" s="8">
        <v>1225724.5900000001</v>
      </c>
      <c r="G38" s="16">
        <v>810392.86</v>
      </c>
      <c r="H38" s="17">
        <v>1557372.79</v>
      </c>
      <c r="I38" s="17">
        <v>473413.06</v>
      </c>
      <c r="J38" s="17">
        <v>1609006.93</v>
      </c>
      <c r="K38" s="17">
        <v>2556041.8899999997</v>
      </c>
      <c r="L38" s="17"/>
      <c r="M38" s="23"/>
      <c r="N38" s="28"/>
      <c r="O38" s="28"/>
      <c r="P38" s="15">
        <f t="shared" si="1"/>
        <v>9487860.4099999983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ref="P45:P76" si="5">+D45+E45+F45+G45+H45+I45+J45+K45+L45+M45+N45+O45</f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5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5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5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5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5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5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5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5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5"/>
        <v>0</v>
      </c>
    </row>
    <row r="55" spans="1:16" x14ac:dyDescent="0.25">
      <c r="A55" s="19" t="s">
        <v>42</v>
      </c>
      <c r="B55" s="6">
        <f>+B56+B57+B58+B59+B60+B61+B62+B63+B64</f>
        <v>19950000</v>
      </c>
      <c r="C55" s="6">
        <f>+C56+C57+C58+C59+C60+C61+C62+C63+C64</f>
        <v>0</v>
      </c>
      <c r="D55" s="11">
        <f>+D56+D57+D58+D59+D60+D61+D62+D63+D64</f>
        <v>464625</v>
      </c>
      <c r="E55" s="11">
        <f>+E56+E57+E58+E59+E60+E61+E62+E63+E64</f>
        <v>695322.4</v>
      </c>
      <c r="F55" s="11">
        <f>+F56+F57+F58+F59+F60+F61+F62+F63+F64</f>
        <v>356900</v>
      </c>
      <c r="G55" s="11">
        <f t="shared" ref="G55:O55" si="6">+G56+G57+G58+G59+G60+G61+G62+G63+G64</f>
        <v>201092</v>
      </c>
      <c r="H55" s="11">
        <f t="shared" si="6"/>
        <v>0</v>
      </c>
      <c r="I55" s="11">
        <f t="shared" si="6"/>
        <v>652137</v>
      </c>
      <c r="J55" s="11">
        <f t="shared" si="6"/>
        <v>282040.3</v>
      </c>
      <c r="K55" s="11">
        <f t="shared" si="6"/>
        <v>1903657.17</v>
      </c>
      <c r="L55" s="11">
        <f t="shared" si="6"/>
        <v>0</v>
      </c>
      <c r="M55" s="11">
        <f t="shared" si="6"/>
        <v>0</v>
      </c>
      <c r="N55" s="11">
        <f t="shared" si="6"/>
        <v>0</v>
      </c>
      <c r="O55" s="11">
        <f t="shared" si="6"/>
        <v>0</v>
      </c>
      <c r="P55" s="15">
        <f t="shared" si="5"/>
        <v>4555773.8699999992</v>
      </c>
    </row>
    <row r="56" spans="1:16" x14ac:dyDescent="0.25">
      <c r="A56" s="20" t="s">
        <v>43</v>
      </c>
      <c r="B56" s="7">
        <v>3950000</v>
      </c>
      <c r="C56" s="7">
        <v>0</v>
      </c>
      <c r="D56" s="9">
        <v>411407</v>
      </c>
      <c r="E56" s="9">
        <v>584322.4</v>
      </c>
      <c r="F56" s="8">
        <v>0</v>
      </c>
      <c r="G56" s="16">
        <v>45450</v>
      </c>
      <c r="H56" s="17">
        <v>0</v>
      </c>
      <c r="I56" s="17">
        <v>0</v>
      </c>
      <c r="J56" s="17">
        <v>282040.3</v>
      </c>
      <c r="K56" s="17">
        <v>1903657.17</v>
      </c>
      <c r="L56" s="17"/>
      <c r="M56" s="23"/>
      <c r="N56" s="28"/>
      <c r="O56" s="28"/>
      <c r="P56" s="15">
        <f t="shared" si="5"/>
        <v>3226876.87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>
        <v>131900</v>
      </c>
      <c r="G57">
        <v>155642</v>
      </c>
      <c r="H57" s="17">
        <v>0</v>
      </c>
      <c r="I57" s="17">
        <v>0</v>
      </c>
      <c r="J57" s="17">
        <v>0</v>
      </c>
      <c r="K57" s="17">
        <v>0</v>
      </c>
      <c r="L57" s="17"/>
      <c r="M57" s="23"/>
      <c r="N57" s="7"/>
      <c r="O57" s="28"/>
      <c r="P57" s="15">
        <f t="shared" si="5"/>
        <v>287542</v>
      </c>
    </row>
    <row r="58" spans="1:16" x14ac:dyDescent="0.25">
      <c r="A58" s="20" t="s">
        <v>44</v>
      </c>
      <c r="B58" s="7">
        <v>9000000</v>
      </c>
      <c r="C58" s="7">
        <v>0</v>
      </c>
      <c r="D58" s="9">
        <v>53218</v>
      </c>
      <c r="E58" s="9">
        <v>0</v>
      </c>
      <c r="F58" s="8">
        <v>0</v>
      </c>
      <c r="G58" s="16">
        <v>0</v>
      </c>
      <c r="H58" s="17">
        <v>0</v>
      </c>
      <c r="I58" s="17">
        <v>616137</v>
      </c>
      <c r="J58" s="17">
        <v>0</v>
      </c>
      <c r="K58" s="17">
        <v>0</v>
      </c>
      <c r="L58" s="17"/>
      <c r="M58" s="23"/>
      <c r="N58" s="28"/>
      <c r="O58" s="28"/>
      <c r="P58" s="15">
        <f t="shared" si="5"/>
        <v>669355</v>
      </c>
    </row>
    <row r="59" spans="1:16" ht="25.5" x14ac:dyDescent="0.25">
      <c r="A59" s="20" t="s">
        <v>45</v>
      </c>
      <c r="B59" s="7">
        <v>7000000</v>
      </c>
      <c r="C59" s="7">
        <v>0</v>
      </c>
      <c r="D59" s="9">
        <v>0</v>
      </c>
      <c r="E59" s="9">
        <v>0</v>
      </c>
      <c r="F59" s="8">
        <v>0</v>
      </c>
      <c r="G59" s="16">
        <v>0</v>
      </c>
      <c r="H59" s="17">
        <v>0</v>
      </c>
      <c r="I59" s="17">
        <v>0</v>
      </c>
      <c r="J59" s="17">
        <v>0</v>
      </c>
      <c r="K59" s="17">
        <v>0</v>
      </c>
      <c r="L59" s="17"/>
      <c r="M59" s="23"/>
      <c r="N59" s="7"/>
      <c r="O59" s="28"/>
      <c r="P59" s="15">
        <f t="shared" si="5"/>
        <v>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>
        <v>0</v>
      </c>
      <c r="G60" s="16">
        <v>0</v>
      </c>
      <c r="H60" s="17">
        <v>0</v>
      </c>
      <c r="I60" s="17">
        <v>0</v>
      </c>
      <c r="J60" s="17">
        <v>0</v>
      </c>
      <c r="K60" s="17">
        <v>0</v>
      </c>
      <c r="L60" s="17"/>
      <c r="M60" s="23"/>
      <c r="N60" s="7"/>
      <c r="O60" s="28"/>
      <c r="P60" s="15">
        <f t="shared" si="5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>
        <v>0</v>
      </c>
      <c r="G61" s="9">
        <v>0</v>
      </c>
      <c r="H61">
        <v>0</v>
      </c>
      <c r="I61">
        <v>0</v>
      </c>
      <c r="J61" s="17">
        <v>0</v>
      </c>
      <c r="K61" s="17">
        <v>0</v>
      </c>
      <c r="L61" s="17"/>
      <c r="M61" s="23"/>
      <c r="N61" s="7"/>
      <c r="O61" s="28"/>
      <c r="P61" s="15">
        <f t="shared" si="5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>
        <v>0</v>
      </c>
      <c r="G62" s="9">
        <v>0</v>
      </c>
      <c r="H62">
        <v>0</v>
      </c>
      <c r="I62">
        <v>0</v>
      </c>
      <c r="J62" s="17">
        <v>0</v>
      </c>
      <c r="K62" s="17">
        <v>0</v>
      </c>
      <c r="L62" s="17"/>
      <c r="M62" s="23"/>
      <c r="N62" s="7"/>
      <c r="O62" s="28"/>
      <c r="P62" s="15">
        <f t="shared" si="5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111000</v>
      </c>
      <c r="F63" s="8">
        <v>225000</v>
      </c>
      <c r="G63" s="9">
        <v>0</v>
      </c>
      <c r="H63" s="17">
        <v>0</v>
      </c>
      <c r="I63">
        <v>36000</v>
      </c>
      <c r="J63" s="17">
        <v>0</v>
      </c>
      <c r="K63" s="17">
        <v>0</v>
      </c>
      <c r="L63" s="17"/>
      <c r="M63" s="23"/>
      <c r="N63" s="28"/>
      <c r="O63" s="28"/>
      <c r="P63" s="15">
        <f t="shared" si="5"/>
        <v>372000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>
        <v>0</v>
      </c>
      <c r="G64" s="9">
        <v>0</v>
      </c>
      <c r="H64" s="9">
        <v>0</v>
      </c>
      <c r="I64">
        <v>0</v>
      </c>
      <c r="J64" s="17">
        <v>0</v>
      </c>
      <c r="K64" s="17">
        <v>0</v>
      </c>
      <c r="L64" s="17"/>
      <c r="M64" s="23"/>
      <c r="N64" s="7"/>
      <c r="O64" s="9"/>
      <c r="P64" s="15">
        <f t="shared" si="5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7">+G66+G67+G68+G69</f>
        <v>0</v>
      </c>
      <c r="H65" s="11">
        <f t="shared" si="7"/>
        <v>0</v>
      </c>
      <c r="I65" s="11">
        <f t="shared" si="7"/>
        <v>4766570.41</v>
      </c>
      <c r="J65" s="11">
        <f t="shared" si="7"/>
        <v>0</v>
      </c>
      <c r="K65" s="11">
        <f t="shared" si="7"/>
        <v>2182115.4900000002</v>
      </c>
      <c r="L65" s="11">
        <f t="shared" si="7"/>
        <v>0</v>
      </c>
      <c r="M65" s="11">
        <f t="shared" si="7"/>
        <v>0</v>
      </c>
      <c r="N65" s="11">
        <f t="shared" si="7"/>
        <v>0</v>
      </c>
      <c r="O65" s="11">
        <f t="shared" si="7"/>
        <v>0</v>
      </c>
      <c r="P65" s="15">
        <f t="shared" si="5"/>
        <v>6948685.9000000004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>
        <v>0</v>
      </c>
      <c r="G66" s="16">
        <v>0</v>
      </c>
      <c r="H66" s="17">
        <v>0</v>
      </c>
      <c r="I66" s="17">
        <v>4766570.41</v>
      </c>
      <c r="J66" s="17">
        <v>0</v>
      </c>
      <c r="K66" s="17">
        <v>2182115.4900000002</v>
      </c>
      <c r="L66" s="17"/>
      <c r="M66" s="23"/>
      <c r="N66" s="28"/>
      <c r="O66" s="9"/>
      <c r="P66" s="15">
        <f t="shared" si="5"/>
        <v>6948685.9000000004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5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5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5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8">+G71+G72</f>
        <v>0</v>
      </c>
      <c r="H70" s="11">
        <f t="shared" si="8"/>
        <v>0</v>
      </c>
      <c r="I70" s="11">
        <f t="shared" si="8"/>
        <v>0</v>
      </c>
      <c r="J70" s="11">
        <f t="shared" si="8"/>
        <v>0</v>
      </c>
      <c r="K70" s="11">
        <f t="shared" si="8"/>
        <v>0</v>
      </c>
      <c r="L70" s="11">
        <f t="shared" si="8"/>
        <v>0</v>
      </c>
      <c r="M70" s="11">
        <f t="shared" si="8"/>
        <v>0</v>
      </c>
      <c r="N70" s="11">
        <f t="shared" si="8"/>
        <v>0</v>
      </c>
      <c r="O70" s="11">
        <f t="shared" si="8"/>
        <v>0</v>
      </c>
      <c r="P70" s="15">
        <f t="shared" si="5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5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5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5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5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5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5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ref="P77:P86" si="9">+D77+E77+F77+G77+H77+I77+J77+K77+L77+M77+N77+O77</f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si="9"/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9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9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9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9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9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9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9"/>
        <v>0</v>
      </c>
      <c r="T85" s="28"/>
    </row>
    <row r="86" spans="1:20" x14ac:dyDescent="0.25">
      <c r="A86" s="22" t="s">
        <v>62</v>
      </c>
      <c r="B86" s="12">
        <f>+B13+B19+B29+B39+B55+B65</f>
        <v>202054970</v>
      </c>
      <c r="C86" s="12">
        <f>+C13+C19+C29+C39+C55+C65</f>
        <v>0</v>
      </c>
      <c r="D86" s="12">
        <f>+D13+D19+D29+D39+D55+D65</f>
        <v>3884135.4800000004</v>
      </c>
      <c r="E86" s="12">
        <f>+E13+E19+E29+E39+E55+E65</f>
        <v>5995985.0300000003</v>
      </c>
      <c r="F86" s="12">
        <f t="shared" ref="F86:M86" si="10">+F13+F19+F29+F39+F55+F65</f>
        <v>12041457.809999999</v>
      </c>
      <c r="G86" s="12">
        <f t="shared" si="10"/>
        <v>7633109.6400000006</v>
      </c>
      <c r="H86" s="12">
        <f t="shared" si="10"/>
        <v>14096031.77</v>
      </c>
      <c r="I86" s="12">
        <f t="shared" si="10"/>
        <v>11386923.32</v>
      </c>
      <c r="J86" s="12">
        <f t="shared" si="10"/>
        <v>10298360.620000001</v>
      </c>
      <c r="K86" s="12">
        <f t="shared" si="10"/>
        <v>11743226.6</v>
      </c>
      <c r="L86" s="12">
        <f t="shared" si="10"/>
        <v>0</v>
      </c>
      <c r="M86" s="12">
        <f t="shared" si="10"/>
        <v>0</v>
      </c>
      <c r="N86" s="12"/>
      <c r="O86" s="12"/>
      <c r="P86" s="12">
        <f t="shared" si="9"/>
        <v>77079230.269999996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10:A11"/>
    <mergeCell ref="B10:B11"/>
    <mergeCell ref="C10:C11"/>
    <mergeCell ref="D10:P10"/>
    <mergeCell ref="A3:P3"/>
    <mergeCell ref="A4:P4"/>
    <mergeCell ref="A5:P5"/>
    <mergeCell ref="A6:P6"/>
    <mergeCell ref="A7:P7"/>
    <mergeCell ref="A8:P8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Aprobado-EjeC.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Smerlin Quintin Martinez</cp:lastModifiedBy>
  <cp:lastPrinted>2026-09-08T19:57:35Z</cp:lastPrinted>
  <dcterms:created xsi:type="dcterms:W3CDTF">2021-07-29T18:58:50Z</dcterms:created>
  <dcterms:modified xsi:type="dcterms:W3CDTF">2026-09-08T19:57:45Z</dcterms:modified>
</cp:coreProperties>
</file>