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 defaultThemeVersion="124226"/>
  <bookViews>
    <workbookView xWindow="885" yWindow="1965" windowWidth="15315" windowHeight="15600" tabRatio="784"/>
  </bookViews>
  <sheets>
    <sheet name="BALANCE GENERAL" sheetId="1" r:id="rId1"/>
    <sheet name="ANEXOS BCE. GRAL." sheetId="7" r:id="rId2"/>
    <sheet name="RESULTADOS" sheetId="2" r:id="rId3"/>
    <sheet name="ANEXO EST, DE RESULT. " sheetId="8" r:id="rId4"/>
    <sheet name="ANEXO EST, DE RESULT.  (2)" sheetId="10" r:id="rId5"/>
    <sheet name="Hoja1" sheetId="11" r:id="rId6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1" l="1"/>
  <c r="B24" i="11"/>
  <c r="B13" i="11"/>
  <c r="C34" i="7" l="1"/>
  <c r="C28" i="2"/>
  <c r="C36" i="10"/>
  <c r="C20" i="10"/>
  <c r="C20" i="8"/>
  <c r="C27" i="8"/>
  <c r="C37" i="8"/>
  <c r="C27" i="7"/>
  <c r="C47" i="1"/>
  <c r="C19" i="2"/>
  <c r="C15" i="7"/>
  <c r="C33" i="2" l="1"/>
  <c r="C40" i="8"/>
  <c r="C42" i="10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33" authorId="0">
      <text>
        <r>
          <rPr>
            <b/>
            <sz val="9"/>
            <color indexed="8"/>
            <rFont val="Tahoma"/>
            <family val="2"/>
          </rPr>
          <t>Libanesa Feliz:</t>
        </r>
        <r>
          <rPr>
            <sz val="9"/>
            <color indexed="8"/>
            <rFont val="Tahoma"/>
            <family val="2"/>
          </rPr>
          <t xml:space="preserve">
</t>
        </r>
        <r>
          <rPr>
            <sz val="9"/>
            <color indexed="8"/>
            <rFont val="Tahoma"/>
            <family val="2"/>
          </rPr>
          <t>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34" authorId="1">
      <text>
        <r>
          <rPr>
            <b/>
            <sz val="9"/>
            <color indexed="8"/>
            <rFont val="Tahoma"/>
            <family val="2"/>
          </rPr>
          <t>Ynes Danilda Abreu Ureña:</t>
        </r>
        <r>
          <rPr>
            <sz val="9"/>
            <color indexed="8"/>
            <rFont val="Tahoma"/>
            <family val="2"/>
          </rPr>
          <t xml:space="preserve">
</t>
        </r>
        <r>
          <rPr>
            <sz val="9"/>
            <color indexed="8"/>
            <rFont val="Tahoma"/>
            <family val="2"/>
          </rPr>
          <t>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<sst xmlns="http://schemas.openxmlformats.org/spreadsheetml/2006/main" count="182" uniqueCount="112">
  <si>
    <t>(VALORES EN RD$)</t>
  </si>
  <si>
    <t>ACTIVOS</t>
  </si>
  <si>
    <t>ACTIVOS CORRIENTES</t>
  </si>
  <si>
    <t xml:space="preserve">DISPONIBILIDADES </t>
  </si>
  <si>
    <t>CUENTAS Y DOCUMENTOS POR COBRAR </t>
  </si>
  <si>
    <t xml:space="preserve">INVENTARIOS DE MERCANCIAS </t>
  </si>
  <si>
    <t>INVENTARIO DE CONSUMO</t>
  </si>
  <si>
    <t>OTROS ACTIVOS</t>
  </si>
  <si>
    <t>TOTAL ACTIVOS CORRIENTES</t>
  </si>
  <si>
    <t>ACTIVOS NO CORRIENTES</t>
  </si>
  <si>
    <t xml:space="preserve">BIENES DE USO NETO </t>
  </si>
  <si>
    <t>BIENES INTANGIBLES</t>
  </si>
  <si>
    <t>OTROS ACTIVOS NO CORRIENTES</t>
  </si>
  <si>
    <t>TOTAL ACTIVOS  NO CORRIENTES</t>
  </si>
  <si>
    <t>TOTAL ACTIVOS</t>
  </si>
  <si>
    <t>PASIVOS Y PATRIMONIO</t>
  </si>
  <si>
    <t>PASIVOS CORRIENTES</t>
  </si>
  <si>
    <t xml:space="preserve"> DEDUCCIONES Y RETENCIONES POR PAGAR</t>
  </si>
  <si>
    <t xml:space="preserve">CUENTAS POR PAGAR </t>
  </si>
  <si>
    <t>INTERESES POR PAGAR</t>
  </si>
  <si>
    <t>COMISIONES A PAGAR</t>
  </si>
  <si>
    <t>TOTAL PASIVOS CORRIENTES</t>
  </si>
  <si>
    <t>PASIVOS  NO CORRIENTES</t>
  </si>
  <si>
    <t>OTROS PASIVOS A PAGAR A L. PLAZO</t>
  </si>
  <si>
    <t>TOTAL PASIVOS NO CORRIENTES</t>
  </si>
  <si>
    <t xml:space="preserve">TOTAL PASIVOS </t>
  </si>
  <si>
    <t>PATRIMONIO</t>
  </si>
  <si>
    <t xml:space="preserve">PATRIMONIO INSTITUCIONAL </t>
  </si>
  <si>
    <t>RESULTADO DE PERIODOS ANTERIORES</t>
  </si>
  <si>
    <t>RESULTADO DEL PERIODO</t>
  </si>
  <si>
    <t>TOTAL PATRIMONIO</t>
  </si>
  <si>
    <t>TOTAL PASIVOS Y PATRIMONIO</t>
  </si>
  <si>
    <t>INGRESOS CORRIENTES</t>
  </si>
  <si>
    <t>TRANSFERENCIAS CORRIENTES RECIBIDAS:</t>
  </si>
  <si>
    <t>TOTAL DE INGRESOS</t>
  </si>
  <si>
    <t>GASTOS CORRIENTES</t>
  </si>
  <si>
    <t>TOTAL DE GASTOS</t>
  </si>
  <si>
    <t>RESULTADO CORRIENTE DEL PERIODO</t>
  </si>
  <si>
    <t>RESULTADOS NETO DEL PERIODO</t>
  </si>
  <si>
    <t>DEPRECIACION Y AMORTIZACIONES</t>
  </si>
  <si>
    <t>OTROS GASTOS INSTITUCIONALES (NOTA</t>
  </si>
  <si>
    <t>TRANSFERENCIAS AL GOBIERNO CENTRAL( NOTA )</t>
  </si>
  <si>
    <t>MATERIALES Y SUMINISTROS (NOTA)</t>
  </si>
  <si>
    <t>SERVICIOS NO PERSONALES (NOTA )</t>
  </si>
  <si>
    <t>SERVICIOS PERSONALES (NOTA )</t>
  </si>
  <si>
    <t>OTROS INGRESOS (N0TA)</t>
  </si>
  <si>
    <t>INGRESOS PROPIOS (NOTA )</t>
  </si>
  <si>
    <t xml:space="preserve">DE OTRAS INSTITUCIONES  PUBLICAS </t>
  </si>
  <si>
    <t>DEL GOBIERNO CENTRAL</t>
  </si>
  <si>
    <t>ANEXO 1</t>
  </si>
  <si>
    <t>DISPONIBILIDADES:</t>
  </si>
  <si>
    <t>NO. CUENTAS</t>
  </si>
  <si>
    <t xml:space="preserve">NOMBRE CUENTAS </t>
  </si>
  <si>
    <t xml:space="preserve">BALANCES </t>
  </si>
  <si>
    <t>ANEXO 2</t>
  </si>
  <si>
    <t xml:space="preserve">ANEXOS </t>
  </si>
  <si>
    <t>ANEXO 3</t>
  </si>
  <si>
    <t>ANEXO 4</t>
  </si>
  <si>
    <t xml:space="preserve">DEDUCCIONES Y RETENCIONES POR PAGAR </t>
  </si>
  <si>
    <t>NOMBRE CUENTAS</t>
  </si>
  <si>
    <t>TOTAL</t>
  </si>
  <si>
    <t xml:space="preserve">TOTAL </t>
  </si>
  <si>
    <t>PRESTAMOS INTERNOS A PAGAR A L. P.</t>
  </si>
  <si>
    <t>PRESTAMOS EXTERNOS A PAGAR A L. P.</t>
  </si>
  <si>
    <t>ANEXOS</t>
  </si>
  <si>
    <t xml:space="preserve">INGRESOS </t>
  </si>
  <si>
    <t xml:space="preserve">DEL GOBIERNO CENTRAL </t>
  </si>
  <si>
    <t xml:space="preserve">MONTOS </t>
  </si>
  <si>
    <t>OTRAS INSTITUCIONES PUBLICAS</t>
  </si>
  <si>
    <t xml:space="preserve">INGRESOS PROPIOS </t>
  </si>
  <si>
    <t>OTROS INGRESOS</t>
  </si>
  <si>
    <t xml:space="preserve">TOTAL INGRESOS </t>
  </si>
  <si>
    <t>ANEXO A ESTADOS DE RESULTADOS</t>
  </si>
  <si>
    <t xml:space="preserve">INVENTARIO DE CONSUMO </t>
  </si>
  <si>
    <t>CONTADOR</t>
  </si>
  <si>
    <t>Fondo Operativo</t>
  </si>
  <si>
    <t>Venta de Servicios</t>
  </si>
  <si>
    <t>Licda. Santa Lugo</t>
  </si>
  <si>
    <t>Aux. Contabilidad</t>
  </si>
  <si>
    <t>Licdo. Smerlyn Quintin</t>
  </si>
  <si>
    <t>Hospital Nuestra Sra. De Regla</t>
  </si>
  <si>
    <t>RNC: 430-03786-9</t>
  </si>
  <si>
    <t>ANEXO BALANCE GENERAL</t>
  </si>
  <si>
    <t>BALANCE GENERAL</t>
  </si>
  <si>
    <t>Medicamentos e Insumos Médicos</t>
  </si>
  <si>
    <t xml:space="preserve">Servicios Personales </t>
  </si>
  <si>
    <t xml:space="preserve">Comisiones y Gastos Bancarios </t>
  </si>
  <si>
    <t>Otros  Egresos y Gastos</t>
  </si>
  <si>
    <t>Reparación y Mantenimiento Maquinaria y Eq.</t>
  </si>
  <si>
    <t>SENASA SUBSIDIADO</t>
  </si>
  <si>
    <t>SENASA CONTRIBUTIVO</t>
  </si>
  <si>
    <t>TESORERIA NACIONAL</t>
  </si>
  <si>
    <t>GASTOS</t>
  </si>
  <si>
    <t>ANEXO 5</t>
  </si>
  <si>
    <t>ANEXO 6</t>
  </si>
  <si>
    <t>Reactivos e Insumos de Laboratorio</t>
  </si>
  <si>
    <t>ANEXO 7</t>
  </si>
  <si>
    <t>ANEXO 8</t>
  </si>
  <si>
    <t>CAFETERIA</t>
  </si>
  <si>
    <t xml:space="preserve">INTITUCIONES </t>
  </si>
  <si>
    <t xml:space="preserve">ODONTOLIA </t>
  </si>
  <si>
    <t>PASIVO CONTINGENTE</t>
  </si>
  <si>
    <t>FUTURO</t>
  </si>
  <si>
    <t xml:space="preserve">Alimentos y Bebidas para Personas </t>
  </si>
  <si>
    <t>RENACER</t>
  </si>
  <si>
    <t>APS</t>
  </si>
  <si>
    <t>GMA</t>
  </si>
  <si>
    <t>GLP</t>
  </si>
  <si>
    <t>DETALLE</t>
  </si>
  <si>
    <t>Oxigeno</t>
  </si>
  <si>
    <t>Servicio Telefónico</t>
  </si>
  <si>
    <t>Servicios Basicos (electricidad, agua y residuos solidos)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</si>
</sst>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RD$&quot;#,##0.00_);[Red]\(&quot;RD$&quot;#,##0.00\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$&quot;#,##0.00_);[Red]\(&quot;$&quot;#,##0.00\)"/>
    <numFmt numFmtId="165" formatCode="_-* #,##0.00\ &quot;€&quot;_-;\-* #,##0.00\ &quot;€&quot;_-;_-* &quot;-&quot;??\ &quot;€&quot;_-;_-@_-"/>
    <numFmt numFmtId="166" formatCode="_-* #,##0.00\ _P_t_s_-;\-* #,##0.00\ _P_t_s_-;_-* &quot;-&quot;??\ _P_t_s_-;_-@_-"/>
    <numFmt numFmtId="167" formatCode="_(* #,##0.00_);_(* \(#,##0.00\);_(* &quot;-&quot;_);_(@_)"/>
    <numFmt numFmtId="168" formatCode="&quot;$&quot;#,##0.00"/>
  </numFmts>
  <fonts count="4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u/>
      <sz val="9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i/>
      <sz val="11"/>
      <name val="Bookman Old Style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b/>
      <u val="singleAccounting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8" borderId="0" applyNumberFormat="0" applyBorder="0" applyAlignment="0" applyProtection="0"/>
    <xf numFmtId="0" fontId="23" fillId="20" borderId="5" applyNumberFormat="0" applyAlignment="0" applyProtection="0"/>
    <xf numFmtId="0" fontId="24" fillId="21" borderId="6" applyNumberFormat="0" applyAlignment="0" applyProtection="0"/>
    <xf numFmtId="0" fontId="25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7" fillId="28" borderId="5" applyNumberFormat="0" applyAlignment="0" applyProtection="0"/>
    <xf numFmtId="165" fontId="15" fillId="0" borderId="0" applyFont="0" applyFill="0" applyBorder="0" applyAlignment="0" applyProtection="0"/>
    <xf numFmtId="0" fontId="28" fillId="29" borderId="0" applyNumberFormat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30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2" fillId="31" borderId="8" applyNumberFormat="0" applyFont="0" applyAlignment="0" applyProtection="0"/>
    <xf numFmtId="0" fontId="30" fillId="20" borderId="9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26" fillId="0" borderId="11" applyNumberFormat="0" applyFill="0" applyAlignment="0" applyProtection="0"/>
    <xf numFmtId="0" fontId="35" fillId="0" borderId="12" applyNumberFormat="0" applyFill="0" applyAlignment="0" applyProtection="0"/>
    <xf numFmtId="9" fontId="3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40"/>
    <xf numFmtId="166" fontId="3" fillId="0" borderId="0" xfId="33" applyFont="1"/>
    <xf numFmtId="0" fontId="8" fillId="9" borderId="0" xfId="40" applyFont="1" applyFill="1"/>
    <xf numFmtId="0" fontId="4" fillId="0" borderId="0" xfId="40" applyFont="1" applyAlignment="1">
      <alignment horizontal="center"/>
    </xf>
    <xf numFmtId="0" fontId="5" fillId="0" borderId="0" xfId="40" applyFont="1" applyAlignment="1">
      <alignment horizontal="left" indent="3"/>
    </xf>
    <xf numFmtId="0" fontId="6" fillId="0" borderId="0" xfId="40" applyFont="1" applyAlignment="1">
      <alignment horizontal="left" indent="4"/>
    </xf>
    <xf numFmtId="0" fontId="3" fillId="0" borderId="0" xfId="40" applyAlignment="1">
      <alignment horizontal="left"/>
    </xf>
    <xf numFmtId="0" fontId="5" fillId="0" borderId="0" xfId="40" applyFont="1" applyAlignment="1">
      <alignment horizontal="center"/>
    </xf>
    <xf numFmtId="166" fontId="4" fillId="9" borderId="0" xfId="33" applyFont="1" applyFill="1" applyAlignment="1">
      <alignment horizontal="right"/>
    </xf>
    <xf numFmtId="0" fontId="4" fillId="9" borderId="0" xfId="40" applyFont="1" applyFill="1" applyAlignment="1">
      <alignment horizontal="right"/>
    </xf>
    <xf numFmtId="166" fontId="5" fillId="9" borderId="0" xfId="33" applyFont="1" applyFill="1" applyAlignment="1">
      <alignment horizontal="right"/>
    </xf>
    <xf numFmtId="0" fontId="4" fillId="9" borderId="0" xfId="40" applyFont="1" applyFill="1"/>
    <xf numFmtId="0" fontId="5" fillId="9" borderId="0" xfId="40" applyFont="1" applyFill="1" applyAlignment="1">
      <alignment horizontal="right"/>
    </xf>
    <xf numFmtId="166" fontId="4" fillId="9" borderId="0" xfId="33" applyFont="1" applyFill="1"/>
    <xf numFmtId="166" fontId="4" fillId="9" borderId="0" xfId="33" applyFont="1" applyFill="1" applyBorder="1" applyAlignment="1">
      <alignment horizontal="right"/>
    </xf>
    <xf numFmtId="0" fontId="4" fillId="9" borderId="0" xfId="40" applyFont="1" applyFill="1" applyBorder="1" applyAlignment="1">
      <alignment horizontal="right"/>
    </xf>
    <xf numFmtId="0" fontId="5" fillId="9" borderId="0" xfId="40" applyFont="1" applyFill="1" applyBorder="1" applyAlignment="1">
      <alignment horizontal="right"/>
    </xf>
    <xf numFmtId="0" fontId="5" fillId="9" borderId="0" xfId="40" applyFont="1" applyFill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40" applyFont="1" applyBorder="1" applyAlignment="1">
      <alignment horizontal="center"/>
    </xf>
    <xf numFmtId="0" fontId="10" fillId="0" borderId="0" xfId="40" applyFont="1" applyBorder="1" applyAlignment="1"/>
    <xf numFmtId="0" fontId="11" fillId="0" borderId="0" xfId="40" applyFont="1"/>
    <xf numFmtId="0" fontId="11" fillId="0" borderId="0" xfId="40" applyFont="1" applyAlignment="1">
      <alignment horizontal="center"/>
    </xf>
    <xf numFmtId="166" fontId="11" fillId="0" borderId="0" xfId="33" applyFont="1" applyAlignment="1">
      <alignment horizontal="right"/>
    </xf>
    <xf numFmtId="166" fontId="10" fillId="0" borderId="0" xfId="33" applyFont="1" applyAlignment="1">
      <alignment horizontal="right"/>
    </xf>
    <xf numFmtId="166" fontId="11" fillId="0" borderId="0" xfId="33" applyFont="1" applyBorder="1" applyAlignment="1">
      <alignment horizontal="right"/>
    </xf>
    <xf numFmtId="166" fontId="11" fillId="0" borderId="0" xfId="33" applyFont="1"/>
    <xf numFmtId="166" fontId="10" fillId="0" borderId="0" xfId="33" applyFont="1" applyBorder="1" applyAlignment="1">
      <alignment horizontal="right"/>
    </xf>
    <xf numFmtId="166" fontId="0" fillId="0" borderId="0" xfId="0" applyNumberFormat="1"/>
    <xf numFmtId="43" fontId="0" fillId="0" borderId="0" xfId="0" applyNumberFormat="1"/>
    <xf numFmtId="166" fontId="11" fillId="0" borderId="0" xfId="33" applyFont="1" applyFill="1" applyBorder="1" applyAlignment="1">
      <alignment horizontal="right"/>
    </xf>
    <xf numFmtId="166" fontId="11" fillId="0" borderId="0" xfId="33" applyFont="1" applyFill="1" applyAlignment="1">
      <alignment horizontal="right"/>
    </xf>
    <xf numFmtId="43" fontId="35" fillId="0" borderId="0" xfId="32" applyFont="1" applyFill="1"/>
    <xf numFmtId="43" fontId="4" fillId="9" borderId="0" xfId="32" applyFont="1" applyFill="1" applyBorder="1" applyAlignment="1">
      <alignment horizontal="right"/>
    </xf>
    <xf numFmtId="43" fontId="21" fillId="0" borderId="0" xfId="32" applyFont="1"/>
    <xf numFmtId="43" fontId="21" fillId="0" borderId="0" xfId="32" applyFont="1"/>
    <xf numFmtId="43" fontId="21" fillId="0" borderId="0" xfId="32" applyFont="1" applyFill="1"/>
    <xf numFmtId="43" fontId="21" fillId="0" borderId="0" xfId="32" applyFont="1"/>
    <xf numFmtId="43" fontId="21" fillId="0" borderId="0" xfId="32" applyFont="1"/>
    <xf numFmtId="43" fontId="21" fillId="0" borderId="0" xfId="32" applyFont="1"/>
    <xf numFmtId="43" fontId="21" fillId="0" borderId="0" xfId="32" applyFont="1" applyFill="1" applyBorder="1"/>
    <xf numFmtId="0" fontId="0" fillId="0" borderId="0" xfId="0" applyFill="1" applyBorder="1"/>
    <xf numFmtId="167" fontId="13" fillId="0" borderId="0" xfId="0" applyNumberFormat="1" applyFont="1" applyFill="1" applyBorder="1"/>
    <xf numFmtId="43" fontId="21" fillId="0" borderId="0" xfId="32" applyFont="1"/>
    <xf numFmtId="43" fontId="21" fillId="0" borderId="0" xfId="32" applyFont="1"/>
    <xf numFmtId="43" fontId="21" fillId="0" borderId="0" xfId="32" applyFont="1"/>
    <xf numFmtId="0" fontId="8" fillId="9" borderId="1" xfId="40" applyFont="1" applyFill="1" applyBorder="1"/>
    <xf numFmtId="0" fontId="5" fillId="9" borderId="1" xfId="40" applyFont="1" applyFill="1" applyBorder="1" applyAlignment="1">
      <alignment horizontal="center"/>
    </xf>
    <xf numFmtId="0" fontId="5" fillId="9" borderId="1" xfId="40" applyFont="1" applyFill="1" applyBorder="1"/>
    <xf numFmtId="0" fontId="4" fillId="9" borderId="1" xfId="40" applyFont="1" applyFill="1" applyBorder="1"/>
    <xf numFmtId="0" fontId="9" fillId="9" borderId="1" xfId="40" applyFont="1" applyFill="1" applyBorder="1"/>
    <xf numFmtId="166" fontId="3" fillId="0" borderId="1" xfId="33" applyFont="1" applyBorder="1"/>
    <xf numFmtId="0" fontId="10" fillId="0" borderId="0" xfId="40" applyFont="1" applyAlignment="1"/>
    <xf numFmtId="43" fontId="21" fillId="0" borderId="1" xfId="32" applyFont="1" applyBorder="1"/>
    <xf numFmtId="0" fontId="36" fillId="0" borderId="1" xfId="0" applyFont="1" applyBorder="1" applyAlignment="1">
      <alignment horizontal="center"/>
    </xf>
    <xf numFmtId="0" fontId="0" fillId="0" borderId="1" xfId="0" applyBorder="1"/>
    <xf numFmtId="0" fontId="36" fillId="0" borderId="1" xfId="0" applyFont="1" applyBorder="1"/>
    <xf numFmtId="0" fontId="35" fillId="0" borderId="1" xfId="0" applyFont="1" applyBorder="1" applyAlignment="1">
      <alignment horizontal="center"/>
    </xf>
    <xf numFmtId="0" fontId="35" fillId="0" borderId="1" xfId="0" applyFont="1" applyFill="1" applyBorder="1"/>
    <xf numFmtId="0" fontId="3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43" fontId="37" fillId="0" borderId="1" xfId="32" applyFont="1" applyBorder="1"/>
    <xf numFmtId="0" fontId="11" fillId="0" borderId="1" xfId="40" applyFont="1" applyBorder="1"/>
    <xf numFmtId="0" fontId="10" fillId="0" borderId="1" xfId="40" applyFont="1" applyBorder="1" applyAlignment="1">
      <alignment horizontal="center"/>
    </xf>
    <xf numFmtId="166" fontId="11" fillId="0" borderId="1" xfId="33" applyFont="1" applyBorder="1" applyAlignment="1">
      <alignment horizontal="right"/>
    </xf>
    <xf numFmtId="0" fontId="10" fillId="0" borderId="1" xfId="40" applyFont="1" applyBorder="1"/>
    <xf numFmtId="166" fontId="10" fillId="0" borderId="1" xfId="33" applyFont="1" applyBorder="1" applyAlignment="1">
      <alignment horizontal="right"/>
    </xf>
    <xf numFmtId="0" fontId="3" fillId="0" borderId="1" xfId="40" applyFont="1" applyBorder="1"/>
    <xf numFmtId="166" fontId="11" fillId="0" borderId="1" xfId="33" applyFont="1" applyFill="1" applyBorder="1" applyAlignment="1">
      <alignment horizontal="right"/>
    </xf>
    <xf numFmtId="166" fontId="11" fillId="0" borderId="1" xfId="33" applyFont="1" applyFill="1" applyBorder="1" applyAlignment="1">
      <alignment horizontal="right" indent="1"/>
    </xf>
    <xf numFmtId="166" fontId="10" fillId="0" borderId="1" xfId="33" applyFont="1" applyFill="1" applyBorder="1" applyAlignment="1">
      <alignment horizontal="right"/>
    </xf>
    <xf numFmtId="43" fontId="3" fillId="0" borderId="1" xfId="32" applyFont="1" applyBorder="1" applyAlignment="1">
      <alignment horizontal="center"/>
    </xf>
    <xf numFmtId="43" fontId="10" fillId="0" borderId="1" xfId="32" applyFont="1" applyBorder="1" applyAlignment="1">
      <alignment horizontal="right"/>
    </xf>
    <xf numFmtId="0" fontId="3" fillId="0" borderId="1" xfId="40" applyBorder="1"/>
    <xf numFmtId="43" fontId="3" fillId="0" borderId="1" xfId="40" applyNumberFormat="1" applyBorder="1"/>
    <xf numFmtId="8" fontId="35" fillId="0" borderId="1" xfId="0" applyNumberFormat="1" applyFont="1" applyBorder="1"/>
    <xf numFmtId="0" fontId="36" fillId="0" borderId="1" xfId="0" applyFont="1" applyFill="1" applyBorder="1"/>
    <xf numFmtId="0" fontId="35" fillId="0" borderId="1" xfId="0" applyFont="1" applyBorder="1" applyAlignment="1">
      <alignment wrapText="1"/>
    </xf>
    <xf numFmtId="0" fontId="35" fillId="0" borderId="1" xfId="0" applyFont="1" applyBorder="1"/>
    <xf numFmtId="43" fontId="0" fillId="0" borderId="1" xfId="0" applyNumberFormat="1" applyBorder="1"/>
    <xf numFmtId="43" fontId="35" fillId="0" borderId="1" xfId="32" applyFont="1" applyBorder="1"/>
    <xf numFmtId="168" fontId="0" fillId="0" borderId="0" xfId="0" applyNumberFormat="1"/>
    <xf numFmtId="0" fontId="38" fillId="32" borderId="1" xfId="39" applyFont="1" applyFill="1" applyBorder="1" applyAlignment="1">
      <alignment horizontal="left" wrapText="1"/>
    </xf>
    <xf numFmtId="44" fontId="6" fillId="9" borderId="1" xfId="36" applyFont="1" applyFill="1" applyBorder="1"/>
    <xf numFmtId="43" fontId="6" fillId="9" borderId="1" xfId="32" applyFont="1" applyFill="1" applyBorder="1" applyAlignment="1">
      <alignment horizontal="right"/>
    </xf>
    <xf numFmtId="43" fontId="39" fillId="0" borderId="1" xfId="32" applyFont="1" applyBorder="1"/>
    <xf numFmtId="44" fontId="6" fillId="0" borderId="1" xfId="36" applyFont="1" applyFill="1" applyBorder="1" applyAlignment="1">
      <alignment horizontal="right"/>
    </xf>
    <xf numFmtId="166" fontId="6" fillId="0" borderId="1" xfId="33" applyFont="1" applyFill="1" applyBorder="1" applyAlignment="1">
      <alignment horizontal="right"/>
    </xf>
    <xf numFmtId="166" fontId="14" fillId="9" borderId="1" xfId="33" applyFont="1" applyFill="1" applyBorder="1" applyAlignment="1">
      <alignment horizontal="right"/>
    </xf>
    <xf numFmtId="0" fontId="6" fillId="9" borderId="1" xfId="40" applyFont="1" applyFill="1" applyBorder="1" applyAlignment="1">
      <alignment horizontal="right"/>
    </xf>
    <xf numFmtId="0" fontId="6" fillId="9" borderId="1" xfId="40" applyFont="1" applyFill="1" applyBorder="1"/>
    <xf numFmtId="166" fontId="6" fillId="9" borderId="1" xfId="33" applyFont="1" applyFill="1" applyBorder="1" applyAlignment="1">
      <alignment horizontal="right"/>
    </xf>
    <xf numFmtId="166" fontId="40" fillId="9" borderId="1" xfId="33" applyFont="1" applyFill="1" applyBorder="1" applyAlignment="1">
      <alignment horizontal="right"/>
    </xf>
    <xf numFmtId="0" fontId="14" fillId="9" borderId="1" xfId="40" applyFont="1" applyFill="1" applyBorder="1"/>
    <xf numFmtId="0" fontId="14" fillId="9" borderId="1" xfId="40" applyFont="1" applyFill="1" applyBorder="1" applyAlignment="1">
      <alignment horizontal="right"/>
    </xf>
    <xf numFmtId="168" fontId="0" fillId="0" borderId="1" xfId="0" applyNumberFormat="1" applyBorder="1"/>
    <xf numFmtId="43" fontId="21" fillId="0" borderId="0" xfId="32" applyFont="1"/>
    <xf numFmtId="44" fontId="21" fillId="0" borderId="0" xfId="36" applyFont="1"/>
    <xf numFmtId="168" fontId="21" fillId="0" borderId="1" xfId="36" applyNumberFormat="1" applyFont="1" applyBorder="1"/>
    <xf numFmtId="0" fontId="10" fillId="0" borderId="0" xfId="40" applyFont="1" applyAlignment="1">
      <alignment vertical="center"/>
    </xf>
    <xf numFmtId="0" fontId="0" fillId="0" borderId="0" xfId="0" applyAlignment="1"/>
    <xf numFmtId="0" fontId="7" fillId="9" borderId="0" xfId="40" applyFont="1" applyFill="1" applyAlignment="1"/>
    <xf numFmtId="164" fontId="0" fillId="0" borderId="0" xfId="0" applyNumberFormat="1"/>
    <xf numFmtId="43" fontId="21" fillId="0" borderId="1" xfId="32" applyFont="1" applyBorder="1"/>
    <xf numFmtId="44" fontId="21" fillId="0" borderId="1" xfId="36" applyFont="1" applyBorder="1"/>
    <xf numFmtId="0" fontId="17" fillId="0" borderId="1" xfId="40" applyFont="1" applyBorder="1"/>
    <xf numFmtId="44" fontId="21" fillId="0" borderId="1" xfId="36" applyFont="1" applyBorder="1"/>
    <xf numFmtId="0" fontId="35" fillId="0" borderId="1" xfId="0" applyFont="1" applyBorder="1" applyAlignment="1">
      <alignment horizontal="right"/>
    </xf>
    <xf numFmtId="168" fontId="36" fillId="0" borderId="1" xfId="0" applyNumberFormat="1" applyFont="1" applyBorder="1"/>
    <xf numFmtId="168" fontId="36" fillId="0" borderId="1" xfId="32" applyNumberFormat="1" applyFont="1" applyBorder="1"/>
    <xf numFmtId="43" fontId="41" fillId="0" borderId="1" xfId="32" applyFont="1" applyBorder="1"/>
    <xf numFmtId="44" fontId="41" fillId="0" borderId="1" xfId="36" applyFont="1" applyBorder="1"/>
    <xf numFmtId="44" fontId="21" fillId="0" borderId="1" xfId="36" applyFont="1" applyBorder="1"/>
    <xf numFmtId="0" fontId="42" fillId="0" borderId="1" xfId="0" applyFont="1" applyBorder="1"/>
    <xf numFmtId="0" fontId="18" fillId="0" borderId="2" xfId="39" applyFont="1" applyBorder="1" applyAlignment="1">
      <alignment horizontal="left"/>
    </xf>
    <xf numFmtId="0" fontId="18" fillId="0" borderId="3" xfId="39" applyFont="1" applyBorder="1" applyAlignment="1">
      <alignment horizontal="left"/>
    </xf>
    <xf numFmtId="4" fontId="43" fillId="32" borderId="1" xfId="39" applyNumberFormat="1" applyFont="1" applyFill="1" applyBorder="1"/>
    <xf numFmtId="0" fontId="43" fillId="32" borderId="2" xfId="39" applyFont="1" applyFill="1" applyBorder="1" applyAlignment="1">
      <alignment horizontal="left"/>
    </xf>
    <xf numFmtId="0" fontId="43" fillId="32" borderId="4" xfId="39" applyFont="1" applyFill="1" applyBorder="1" applyAlignment="1">
      <alignment horizontal="left"/>
    </xf>
    <xf numFmtId="0" fontId="44" fillId="32" borderId="15" xfId="39" applyFont="1" applyFill="1" applyBorder="1" applyAlignment="1">
      <alignment horizontal="center"/>
    </xf>
    <xf numFmtId="4" fontId="44" fillId="32" borderId="16" xfId="39" applyNumberFormat="1" applyFont="1" applyFill="1" applyBorder="1"/>
    <xf numFmtId="0" fontId="43" fillId="32" borderId="3" xfId="39" applyFont="1" applyFill="1" applyBorder="1" applyAlignment="1">
      <alignment horizontal="left"/>
    </xf>
    <xf numFmtId="0" fontId="16" fillId="0" borderId="0" xfId="40" applyFont="1" applyAlignment="1">
      <alignment horizontal="center" vertical="center"/>
    </xf>
    <xf numFmtId="0" fontId="10" fillId="0" borderId="0" xfId="40" applyFont="1" applyAlignment="1">
      <alignment horizontal="center" vertical="center"/>
    </xf>
    <xf numFmtId="0" fontId="10" fillId="0" borderId="0" xfId="40" applyFont="1" applyBorder="1" applyAlignment="1">
      <alignment horizontal="center" vertical="center"/>
    </xf>
    <xf numFmtId="0" fontId="4" fillId="0" borderId="0" xfId="40" applyFont="1" applyAlignment="1">
      <alignment horizontal="center"/>
    </xf>
    <xf numFmtId="0" fontId="5" fillId="0" borderId="0" xfId="40" applyFont="1" applyAlignment="1">
      <alignment horizontal="center"/>
    </xf>
    <xf numFmtId="0" fontId="0" fillId="0" borderId="0" xfId="0" applyAlignment="1">
      <alignment horizontal="center"/>
    </xf>
    <xf numFmtId="14" fontId="10" fillId="0" borderId="0" xfId="40" applyNumberFormat="1" applyFont="1" applyAlignment="1">
      <alignment horizontal="center" vertical="center"/>
    </xf>
    <xf numFmtId="0" fontId="4" fillId="0" borderId="0" xfId="40" applyFont="1" applyAlignment="1">
      <alignment horizontal="left"/>
    </xf>
    <xf numFmtId="0" fontId="5" fillId="0" borderId="0" xfId="40" applyFont="1" applyAlignment="1">
      <alignment horizontal="left"/>
    </xf>
    <xf numFmtId="0" fontId="44" fillId="32" borderId="13" xfId="39" applyFont="1" applyFill="1" applyBorder="1" applyAlignment="1">
      <alignment horizontal="center" vertical="center"/>
    </xf>
    <xf numFmtId="0" fontId="44" fillId="32" borderId="14" xfId="39" applyFont="1" applyFill="1" applyBorder="1" applyAlignment="1">
      <alignment horizontal="center" vertical="center"/>
    </xf>
  </cellXfs>
  <cellStyles count="5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Euro" xfId="30"/>
    <cellStyle name="Incorrecto" xfId="31" builtinId="27" customBuiltin="1"/>
    <cellStyle name="Millares" xfId="32" builtinId="3"/>
    <cellStyle name="Millares 2" xfId="33"/>
    <cellStyle name="Millares 2 2" xfId="34"/>
    <cellStyle name="Millares 3 2" xfId="35"/>
    <cellStyle name="Moneda" xfId="36" builtinId="4"/>
    <cellStyle name="Neutral" xfId="37" builtinId="28" customBuiltin="1"/>
    <cellStyle name="Normal" xfId="0" builtinId="0"/>
    <cellStyle name="Normal 2" xfId="38"/>
    <cellStyle name="Normal 2 2" xfId="39"/>
    <cellStyle name="Normal 3" xfId="40"/>
    <cellStyle name="Notas 2" xfId="41"/>
    <cellStyle name="Porcentaje 2" xfId="49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2" xfId="46" builtinId="17" customBuiltin="1"/>
    <cellStyle name="Título 3" xfId="47" builtinId="18" customBuiltin="1"/>
    <cellStyle name="Total" xfId="4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673100</xdr:colOff>
      <xdr:row>2</xdr:row>
      <xdr:rowOff>317500</xdr:rowOff>
    </xdr:from>
    <xdr:to>
      <xdr:col>2</xdr:col>
      <xdr:colOff>1943100</xdr:colOff>
      <xdr:row>6</xdr:row>
      <xdr:rowOff>63500</xdr:rowOff>
    </xdr:to>
    <xdr:pic>
      <xdr:nvPicPr>
        <xdr:cNvPr id="4943" name="3 Imagen">
          <a:extLst>
            <a:ext uri="{FF2B5EF4-FFF2-40B4-BE49-F238E27FC236}">
              <a16:creationId xmlns:a16="http://schemas.microsoft.com/office/drawing/2014/main" xmlns="" id="{C3EBB190-C393-AC0F-2130-7348FA84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787400"/>
          <a:ext cx="149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3</xdr:row>
      <xdr:rowOff>76200</xdr:rowOff>
    </xdr:from>
    <xdr:to>
      <xdr:col>0</xdr:col>
      <xdr:colOff>1778000</xdr:colOff>
      <xdr:row>6</xdr:row>
      <xdr:rowOff>0</xdr:rowOff>
    </xdr:to>
    <xdr:pic>
      <xdr:nvPicPr>
        <xdr:cNvPr id="4944" name="2 Imagen" descr="transparente_version2">
          <a:extLst>
            <a:ext uri="{FF2B5EF4-FFF2-40B4-BE49-F238E27FC236}">
              <a16:creationId xmlns:a16="http://schemas.microsoft.com/office/drawing/2014/main" xmlns="" id="{406BA244-2497-7F12-302B-B57AE86D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9000"/>
          <a:ext cx="1739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2247900</xdr:colOff>
      <xdr:row>0</xdr:row>
      <xdr:rowOff>50800</xdr:rowOff>
    </xdr:from>
    <xdr:to>
      <xdr:col>1</xdr:col>
      <xdr:colOff>1082675</xdr:colOff>
      <xdr:row>2</xdr:row>
      <xdr:rowOff>330200</xdr:rowOff>
    </xdr:to>
    <xdr:pic>
      <xdr:nvPicPr>
        <xdr:cNvPr id="4945" name="6 Imagen" descr="HOSPITAL PROVINCIAL NUESTRA SEÑORA DE REGLA 2">
          <a:extLst>
            <a:ext uri="{FF2B5EF4-FFF2-40B4-BE49-F238E27FC236}">
              <a16:creationId xmlns:a16="http://schemas.microsoft.com/office/drawing/2014/main" xmlns="" id="{27FFCEB5-0B6C-8FCD-4F70-5AF9BDDB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9" b="10854"/>
        <a:stretch>
          <a:fillRect/>
        </a:stretch>
      </xdr:blipFill>
      <xdr:spPr bwMode="auto">
        <a:xfrm>
          <a:off x="2247900" y="50800"/>
          <a:ext cx="1727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1</xdr:col>
      <xdr:colOff>0</xdr:colOff>
      <xdr:row>50</xdr:row>
      <xdr:rowOff>84667</xdr:rowOff>
    </xdr:to>
    <xdr:pic>
      <xdr:nvPicPr>
        <xdr:cNvPr id="5" name="9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10750"/>
          <a:ext cx="2529417" cy="465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2518833</xdr:colOff>
      <xdr:row>47</xdr:row>
      <xdr:rowOff>42333</xdr:rowOff>
    </xdr:from>
    <xdr:to>
      <xdr:col>3</xdr:col>
      <xdr:colOff>21167</xdr:colOff>
      <xdr:row>50</xdr:row>
      <xdr:rowOff>74083</xdr:rowOff>
    </xdr:to>
    <xdr:pic>
      <xdr:nvPicPr>
        <xdr:cNvPr id="6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8833" y="9662583"/>
          <a:ext cx="3069167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1943100</xdr:colOff>
      <xdr:row>0</xdr:row>
      <xdr:rowOff>25400</xdr:rowOff>
    </xdr:from>
    <xdr:to>
      <xdr:col>1</xdr:col>
      <xdr:colOff>1562100</xdr:colOff>
      <xdr:row>2</xdr:row>
      <xdr:rowOff>12700</xdr:rowOff>
    </xdr:to>
    <xdr:pic>
      <xdr:nvPicPr>
        <xdr:cNvPr id="3695" name="5 Imagen" descr="HOSPITAL PROVINCIAL NUESTRA SEÑORA DE REGLA 2">
          <a:extLst>
            <a:ext uri="{FF2B5EF4-FFF2-40B4-BE49-F238E27FC236}">
              <a16:creationId xmlns:a16="http://schemas.microsoft.com/office/drawing/2014/main" xmlns="" id="{4D0524A6-067D-8DAD-C0E7-37D89AED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9" b="10854"/>
        <a:stretch>
          <a:fillRect/>
        </a:stretch>
      </xdr:blipFill>
      <xdr:spPr bwMode="auto">
        <a:xfrm>
          <a:off x="1943100" y="25400"/>
          <a:ext cx="20320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1</xdr:row>
      <xdr:rowOff>330200</xdr:rowOff>
    </xdr:from>
    <xdr:to>
      <xdr:col>3</xdr:col>
      <xdr:colOff>0</xdr:colOff>
      <xdr:row>3</xdr:row>
      <xdr:rowOff>88900</xdr:rowOff>
    </xdr:to>
    <xdr:pic>
      <xdr:nvPicPr>
        <xdr:cNvPr id="3696" name="3 Imagen">
          <a:extLst>
            <a:ext uri="{FF2B5EF4-FFF2-40B4-BE49-F238E27FC236}">
              <a16:creationId xmlns:a16="http://schemas.microsoft.com/office/drawing/2014/main" xmlns="" id="{DAFF33B7-FAEC-DBF9-80A7-4A072E36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8800" y="520700"/>
          <a:ext cx="13589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50800</xdr:colOff>
      <xdr:row>1</xdr:row>
      <xdr:rowOff>495300</xdr:rowOff>
    </xdr:from>
    <xdr:to>
      <xdr:col>0</xdr:col>
      <xdr:colOff>1460500</xdr:colOff>
      <xdr:row>3</xdr:row>
      <xdr:rowOff>241300</xdr:rowOff>
    </xdr:to>
    <xdr:pic>
      <xdr:nvPicPr>
        <xdr:cNvPr id="3697" name="2 Imagen" descr="transparente_version2">
          <a:extLst>
            <a:ext uri="{FF2B5EF4-FFF2-40B4-BE49-F238E27FC236}">
              <a16:creationId xmlns:a16="http://schemas.microsoft.com/office/drawing/2014/main" xmlns="" id="{C4ECB81F-865C-8D7B-11DE-A005F6CE6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685800"/>
          <a:ext cx="140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2095500</xdr:colOff>
      <xdr:row>0</xdr:row>
      <xdr:rowOff>12700</xdr:rowOff>
    </xdr:from>
    <xdr:to>
      <xdr:col>1</xdr:col>
      <xdr:colOff>279400</xdr:colOff>
      <xdr:row>3</xdr:row>
      <xdr:rowOff>50800</xdr:rowOff>
    </xdr:to>
    <xdr:pic>
      <xdr:nvPicPr>
        <xdr:cNvPr id="2896" name="17 Imagen" descr="HOSPITAL PROVINCIAL NUESTRA SEÑORA DE REGLA 2">
          <a:extLst>
            <a:ext uri="{FF2B5EF4-FFF2-40B4-BE49-F238E27FC236}">
              <a16:creationId xmlns:a16="http://schemas.microsoft.com/office/drawing/2014/main" xmlns="" id="{7B3B907B-44CB-8EF8-5C5E-DC2F2798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9" b="10854"/>
        <a:stretch>
          <a:fillRect/>
        </a:stretch>
      </xdr:blipFill>
      <xdr:spPr bwMode="auto">
        <a:xfrm>
          <a:off x="2095500" y="12700"/>
          <a:ext cx="20574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1</xdr:row>
      <xdr:rowOff>127000</xdr:rowOff>
    </xdr:from>
    <xdr:to>
      <xdr:col>0</xdr:col>
      <xdr:colOff>1752600</xdr:colOff>
      <xdr:row>4</xdr:row>
      <xdr:rowOff>63500</xdr:rowOff>
    </xdr:to>
    <xdr:pic>
      <xdr:nvPicPr>
        <xdr:cNvPr id="2897" name="2 Imagen" descr="transparente_version2">
          <a:extLst>
            <a:ext uri="{FF2B5EF4-FFF2-40B4-BE49-F238E27FC236}">
              <a16:creationId xmlns:a16="http://schemas.microsoft.com/office/drawing/2014/main" xmlns="" id="{F705A116-B516-A7D3-C284-A9839F41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444500"/>
          <a:ext cx="16510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749300</xdr:colOff>
      <xdr:row>1</xdr:row>
      <xdr:rowOff>88900</xdr:rowOff>
    </xdr:from>
    <xdr:to>
      <xdr:col>2</xdr:col>
      <xdr:colOff>1244600</xdr:colOff>
      <xdr:row>4</xdr:row>
      <xdr:rowOff>63500</xdr:rowOff>
    </xdr:to>
    <xdr:pic>
      <xdr:nvPicPr>
        <xdr:cNvPr id="2898" name="3 Imagen">
          <a:extLst>
            <a:ext uri="{FF2B5EF4-FFF2-40B4-BE49-F238E27FC236}">
              <a16:creationId xmlns:a16="http://schemas.microsoft.com/office/drawing/2014/main" xmlns="" id="{919614F5-F554-D18F-B14F-5732FEA6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2800" y="406400"/>
          <a:ext cx="1358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1</xdr:row>
      <xdr:rowOff>88900</xdr:rowOff>
    </xdr:from>
    <xdr:to>
      <xdr:col>0</xdr:col>
      <xdr:colOff>1879600</xdr:colOff>
      <xdr:row>3</xdr:row>
      <xdr:rowOff>152400</xdr:rowOff>
    </xdr:to>
    <xdr:pic>
      <xdr:nvPicPr>
        <xdr:cNvPr id="1928" name="2 Imagen" descr="transparente_version2">
          <a:extLst>
            <a:ext uri="{FF2B5EF4-FFF2-40B4-BE49-F238E27FC236}">
              <a16:creationId xmlns:a16="http://schemas.microsoft.com/office/drawing/2014/main" xmlns="" id="{9ABE6EF6-50EA-BEE6-62DC-98737B1D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355600"/>
          <a:ext cx="17399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1574800</xdr:colOff>
      <xdr:row>1</xdr:row>
      <xdr:rowOff>63500</xdr:rowOff>
    </xdr:from>
    <xdr:to>
      <xdr:col>2</xdr:col>
      <xdr:colOff>977900</xdr:colOff>
      <xdr:row>3</xdr:row>
      <xdr:rowOff>190500</xdr:rowOff>
    </xdr:to>
    <xdr:pic>
      <xdr:nvPicPr>
        <xdr:cNvPr id="1929" name="3 Imagen">
          <a:extLst>
            <a:ext uri="{FF2B5EF4-FFF2-40B4-BE49-F238E27FC236}">
              <a16:creationId xmlns:a16="http://schemas.microsoft.com/office/drawing/2014/main" xmlns="" id="{EA097A5C-7DB8-1BA6-0066-BB76BE93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7400" y="330200"/>
          <a:ext cx="137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2171700</xdr:colOff>
      <xdr:row>0</xdr:row>
      <xdr:rowOff>50800</xdr:rowOff>
    </xdr:from>
    <xdr:to>
      <xdr:col>1</xdr:col>
      <xdr:colOff>1193800</xdr:colOff>
      <xdr:row>3</xdr:row>
      <xdr:rowOff>25400</xdr:rowOff>
    </xdr:to>
    <xdr:pic>
      <xdr:nvPicPr>
        <xdr:cNvPr id="1930" name="4 Imagen" descr="HOSPITAL PROVINCIAL NUESTRA SEÑORA DE REGLA 2">
          <a:extLst>
            <a:ext uri="{FF2B5EF4-FFF2-40B4-BE49-F238E27FC236}">
              <a16:creationId xmlns:a16="http://schemas.microsoft.com/office/drawing/2014/main" xmlns="" id="{6E369B19-419E-D98F-5DBD-476A0FBF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9" b="10854"/>
        <a:stretch>
          <a:fillRect/>
        </a:stretch>
      </xdr:blipFill>
      <xdr:spPr bwMode="auto">
        <a:xfrm>
          <a:off x="2171700" y="50800"/>
          <a:ext cx="2044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1</xdr:row>
      <xdr:rowOff>88900</xdr:rowOff>
    </xdr:from>
    <xdr:to>
      <xdr:col>0</xdr:col>
      <xdr:colOff>1879600</xdr:colOff>
      <xdr:row>3</xdr:row>
      <xdr:rowOff>152400</xdr:rowOff>
    </xdr:to>
    <xdr:pic>
      <xdr:nvPicPr>
        <xdr:cNvPr id="6286" name="2 Imagen" descr="transparente_version2">
          <a:extLst>
            <a:ext uri="{FF2B5EF4-FFF2-40B4-BE49-F238E27FC236}">
              <a16:creationId xmlns:a16="http://schemas.microsoft.com/office/drawing/2014/main" xmlns="" id="{C6273516-D0E9-1D70-CF0A-2F74505C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355600"/>
          <a:ext cx="17399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1574800</xdr:colOff>
      <xdr:row>1</xdr:row>
      <xdr:rowOff>63500</xdr:rowOff>
    </xdr:from>
    <xdr:to>
      <xdr:col>2</xdr:col>
      <xdr:colOff>977900</xdr:colOff>
      <xdr:row>3</xdr:row>
      <xdr:rowOff>190500</xdr:rowOff>
    </xdr:to>
    <xdr:pic>
      <xdr:nvPicPr>
        <xdr:cNvPr id="6287" name="3 Imagen">
          <a:extLst>
            <a:ext uri="{FF2B5EF4-FFF2-40B4-BE49-F238E27FC236}">
              <a16:creationId xmlns:a16="http://schemas.microsoft.com/office/drawing/2014/main" xmlns="" id="{211FCC3E-B941-FC6A-A9D8-54122CA0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330200"/>
          <a:ext cx="137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2184400</xdr:colOff>
      <xdr:row>0</xdr:row>
      <xdr:rowOff>50800</xdr:rowOff>
    </xdr:from>
    <xdr:to>
      <xdr:col>1</xdr:col>
      <xdr:colOff>1079500</xdr:colOff>
      <xdr:row>3</xdr:row>
      <xdr:rowOff>25400</xdr:rowOff>
    </xdr:to>
    <xdr:pic>
      <xdr:nvPicPr>
        <xdr:cNvPr id="6288" name="4 Imagen" descr="HOSPITAL PROVINCIAL NUESTRA SEÑORA DE REGLA 2">
          <a:extLst>
            <a:ext uri="{FF2B5EF4-FFF2-40B4-BE49-F238E27FC236}">
              <a16:creationId xmlns:a16="http://schemas.microsoft.com/office/drawing/2014/main" xmlns="" id="{B1BAB121-F0C5-693E-27CE-81477DB2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9" b="10854"/>
        <a:stretch>
          <a:fillRect/>
        </a:stretch>
      </xdr:blipFill>
      <xdr:spPr bwMode="auto">
        <a:xfrm>
          <a:off x="2184400" y="50800"/>
          <a:ext cx="2044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55"/>
  <sheetViews>
    <sheetView tabSelected="1" topLeftCell="A19" zoomScale="90" zoomScaleNormal="90" workbookViewId="0">
      <selection activeCell="G45" sqref="G45"/>
    </sheetView>
  </sheetViews>
  <sheetFormatPr baseColWidth="10" defaultRowHeight="15" x14ac:dyDescent="0.25"/>
  <cols>
    <col min="1" max="1" width="37.85546875" customWidth="1"/>
    <col min="2" max="2" width="16.28515625" customWidth="1"/>
    <col min="3" max="3" width="29.140625" customWidth="1"/>
    <col min="4" max="4" width="4.7109375" customWidth="1"/>
    <col min="6" max="6" width="19" customWidth="1"/>
    <col min="7" max="7" width="21.85546875" style="40" customWidth="1"/>
    <col min="8" max="9" width="15.140625" bestFit="1" customWidth="1"/>
  </cols>
  <sheetData>
    <row r="1" spans="1:9" ht="22.5" customHeight="1" x14ac:dyDescent="0.2">
      <c r="A1" s="53"/>
      <c r="B1" s="53"/>
      <c r="C1" s="53"/>
      <c r="D1" s="102"/>
      <c r="G1" s="45"/>
    </row>
    <row r="2" spans="1:9" x14ac:dyDescent="0.2">
      <c r="A2" s="53"/>
      <c r="B2" s="53"/>
      <c r="C2" s="53"/>
      <c r="D2" s="102"/>
      <c r="G2" s="46"/>
    </row>
    <row r="3" spans="1:9" ht="27" customHeight="1" x14ac:dyDescent="0.2">
      <c r="A3" s="53"/>
      <c r="B3" s="53"/>
      <c r="C3" s="53"/>
      <c r="D3" s="102"/>
      <c r="G3" s="46"/>
    </row>
    <row r="4" spans="1:9" ht="15.95" x14ac:dyDescent="0.2">
      <c r="A4" s="123" t="s">
        <v>80</v>
      </c>
      <c r="B4" s="123"/>
      <c r="C4" s="123"/>
      <c r="D4" s="102"/>
      <c r="G4" s="46"/>
    </row>
    <row r="5" spans="1:9" ht="15.95" x14ac:dyDescent="0.2">
      <c r="A5" s="123" t="s">
        <v>81</v>
      </c>
      <c r="B5" s="123"/>
      <c r="C5" s="123"/>
      <c r="D5" s="102"/>
      <c r="G5" s="97"/>
    </row>
    <row r="6" spans="1:9" ht="18" customHeight="1" x14ac:dyDescent="0.2">
      <c r="A6" s="124" t="s">
        <v>83</v>
      </c>
      <c r="B6" s="124"/>
      <c r="C6" s="124"/>
      <c r="D6" s="102"/>
      <c r="G6" s="45"/>
    </row>
    <row r="7" spans="1:9" x14ac:dyDescent="0.2">
      <c r="A7" s="129">
        <v>45322</v>
      </c>
      <c r="B7" s="129"/>
      <c r="C7" s="129"/>
      <c r="D7" s="102"/>
      <c r="G7" s="45"/>
    </row>
    <row r="8" spans="1:9" x14ac:dyDescent="0.2">
      <c r="A8" s="125" t="s">
        <v>0</v>
      </c>
      <c r="B8" s="125"/>
      <c r="C8" s="125"/>
      <c r="D8" s="102"/>
      <c r="G8" s="45"/>
    </row>
    <row r="9" spans="1:9" x14ac:dyDescent="0.2">
      <c r="A9" s="47"/>
      <c r="B9" s="47"/>
      <c r="C9" s="48">
        <v>2023</v>
      </c>
      <c r="D9" s="18"/>
      <c r="G9" s="37"/>
      <c r="H9" s="36"/>
    </row>
    <row r="10" spans="1:9" x14ac:dyDescent="0.2">
      <c r="A10" s="49" t="s">
        <v>1</v>
      </c>
      <c r="B10" s="49" t="s">
        <v>55</v>
      </c>
      <c r="C10" s="47"/>
      <c r="D10" s="3"/>
      <c r="G10" s="37"/>
      <c r="H10" s="35"/>
    </row>
    <row r="11" spans="1:9" ht="15.95" x14ac:dyDescent="0.2">
      <c r="A11" s="49" t="s">
        <v>2</v>
      </c>
      <c r="B11" s="50">
        <v>1</v>
      </c>
      <c r="C11" s="84"/>
      <c r="D11" s="3"/>
      <c r="G11" s="37"/>
      <c r="H11" s="35"/>
    </row>
    <row r="12" spans="1:9" ht="15.95" x14ac:dyDescent="0.2">
      <c r="A12" s="50" t="s">
        <v>3</v>
      </c>
      <c r="B12" s="50"/>
      <c r="C12" s="84">
        <v>9338803.7200000007</v>
      </c>
      <c r="D12" s="10"/>
      <c r="F12" s="44"/>
      <c r="G12" s="37"/>
      <c r="H12" s="35"/>
    </row>
    <row r="13" spans="1:9" ht="15.75" x14ac:dyDescent="0.25">
      <c r="A13" s="50" t="s">
        <v>4</v>
      </c>
      <c r="B13" s="50"/>
      <c r="C13" s="85">
        <v>5050214.7699999996</v>
      </c>
      <c r="D13" s="10"/>
      <c r="F13" s="44"/>
      <c r="G13" s="37"/>
    </row>
    <row r="14" spans="1:9" ht="15.95" x14ac:dyDescent="0.2">
      <c r="A14" s="50" t="s">
        <v>5</v>
      </c>
      <c r="B14" s="50"/>
      <c r="C14" s="86"/>
      <c r="D14" s="10"/>
      <c r="F14" s="44"/>
      <c r="G14" s="37"/>
    </row>
    <row r="15" spans="1:9" ht="15.95" x14ac:dyDescent="0.2">
      <c r="A15" s="50" t="s">
        <v>6</v>
      </c>
      <c r="B15" s="50">
        <v>2</v>
      </c>
      <c r="C15" s="87">
        <v>2034588.16</v>
      </c>
      <c r="D15" s="10"/>
      <c r="G15" s="37"/>
    </row>
    <row r="16" spans="1:9" ht="15.75" x14ac:dyDescent="0.25">
      <c r="A16" s="50" t="s">
        <v>7</v>
      </c>
      <c r="B16" s="50"/>
      <c r="C16" s="88"/>
      <c r="D16" s="10"/>
      <c r="G16" s="33"/>
      <c r="H16" s="38"/>
      <c r="I16" s="30"/>
    </row>
    <row r="17" spans="1:7" ht="15.95" x14ac:dyDescent="0.2">
      <c r="A17" s="49" t="s">
        <v>8</v>
      </c>
      <c r="B17" s="49"/>
      <c r="C17" s="89"/>
      <c r="D17" s="10"/>
      <c r="G17" s="37"/>
    </row>
    <row r="18" spans="1:7" ht="15.95" x14ac:dyDescent="0.2">
      <c r="A18" s="49"/>
      <c r="B18" s="49"/>
      <c r="C18" s="90"/>
      <c r="D18" s="10"/>
      <c r="G18" s="37"/>
    </row>
    <row r="19" spans="1:7" ht="15.95" x14ac:dyDescent="0.2">
      <c r="A19" s="49" t="s">
        <v>9</v>
      </c>
      <c r="B19" s="49"/>
      <c r="C19" s="91"/>
      <c r="D19" s="10"/>
      <c r="G19" s="37"/>
    </row>
    <row r="20" spans="1:7" ht="15.95" x14ac:dyDescent="0.2">
      <c r="A20" s="50" t="s">
        <v>10</v>
      </c>
      <c r="B20" s="50"/>
      <c r="C20" s="92"/>
      <c r="D20" s="10"/>
      <c r="G20" s="33"/>
    </row>
    <row r="21" spans="1:7" ht="15.75" x14ac:dyDescent="0.25">
      <c r="A21" s="50" t="s">
        <v>11</v>
      </c>
      <c r="B21" s="50"/>
      <c r="C21" s="92"/>
      <c r="D21" s="10"/>
      <c r="G21" s="37"/>
    </row>
    <row r="22" spans="1:7" ht="15.75" x14ac:dyDescent="0.25">
      <c r="A22" s="50" t="s">
        <v>12</v>
      </c>
      <c r="B22" s="50"/>
      <c r="C22" s="93"/>
      <c r="D22" s="10"/>
      <c r="G22" s="37"/>
    </row>
    <row r="23" spans="1:7" ht="15.95" x14ac:dyDescent="0.2">
      <c r="A23" s="49" t="s">
        <v>13</v>
      </c>
      <c r="B23" s="49"/>
      <c r="C23" s="89"/>
      <c r="D23" s="10"/>
      <c r="G23" s="37"/>
    </row>
    <row r="24" spans="1:7" ht="15.95" x14ac:dyDescent="0.2">
      <c r="A24" s="49" t="s">
        <v>14</v>
      </c>
      <c r="B24" s="49"/>
      <c r="C24" s="89"/>
      <c r="D24" s="10"/>
      <c r="G24" s="37"/>
    </row>
    <row r="25" spans="1:7" ht="15.95" x14ac:dyDescent="0.2">
      <c r="A25" s="49"/>
      <c r="B25" s="49"/>
      <c r="C25" s="94"/>
      <c r="D25" s="12"/>
      <c r="G25" s="33"/>
    </row>
    <row r="26" spans="1:7" ht="15.95" x14ac:dyDescent="0.2">
      <c r="A26" s="49" t="s">
        <v>15</v>
      </c>
      <c r="B26" s="49"/>
      <c r="C26" s="94"/>
      <c r="D26" s="12"/>
      <c r="G26" s="37"/>
    </row>
    <row r="27" spans="1:7" ht="15.95" x14ac:dyDescent="0.2">
      <c r="A27" s="51" t="s">
        <v>16</v>
      </c>
      <c r="B27" s="51"/>
      <c r="C27" s="94"/>
      <c r="D27" s="12"/>
      <c r="G27" s="37"/>
    </row>
    <row r="28" spans="1:7" x14ac:dyDescent="0.2">
      <c r="A28" s="50" t="s">
        <v>17</v>
      </c>
      <c r="B28" s="50">
        <v>3</v>
      </c>
      <c r="C28" s="104">
        <v>89975.599999999991</v>
      </c>
      <c r="D28" s="14"/>
      <c r="F28" s="30"/>
      <c r="G28" s="39"/>
    </row>
    <row r="29" spans="1:7" x14ac:dyDescent="0.2">
      <c r="A29" s="50" t="s">
        <v>18</v>
      </c>
      <c r="B29" s="50">
        <v>4</v>
      </c>
      <c r="C29" s="96">
        <v>6730193.0900000008</v>
      </c>
      <c r="D29" s="10"/>
      <c r="G29" s="39"/>
    </row>
    <row r="30" spans="1:7" x14ac:dyDescent="0.2">
      <c r="A30" s="50" t="s">
        <v>101</v>
      </c>
      <c r="B30" s="50"/>
      <c r="C30" s="96">
        <v>1932475.97</v>
      </c>
      <c r="D30" s="16"/>
      <c r="G30" s="39"/>
    </row>
    <row r="31" spans="1:7" ht="15.95" x14ac:dyDescent="0.2">
      <c r="A31" s="50" t="s">
        <v>19</v>
      </c>
      <c r="B31" s="50"/>
      <c r="C31" s="92"/>
      <c r="D31" s="16"/>
      <c r="G31" s="39"/>
    </row>
    <row r="32" spans="1:7" ht="15.95" x14ac:dyDescent="0.2">
      <c r="A32" s="50" t="s">
        <v>20</v>
      </c>
      <c r="B32" s="50"/>
      <c r="C32" s="92"/>
      <c r="D32" s="10"/>
      <c r="G32" s="34"/>
    </row>
    <row r="33" spans="1:9" ht="15.95" x14ac:dyDescent="0.2">
      <c r="A33" s="49" t="s">
        <v>21</v>
      </c>
      <c r="B33" s="49"/>
      <c r="C33" s="89">
        <v>20745330.07</v>
      </c>
      <c r="D33" s="13"/>
      <c r="F33" s="29"/>
      <c r="G33" s="34"/>
    </row>
    <row r="34" spans="1:9" ht="15.95" x14ac:dyDescent="0.2">
      <c r="A34" s="50"/>
      <c r="B34" s="50"/>
      <c r="C34" s="90"/>
      <c r="D34" s="16"/>
      <c r="G34" s="39"/>
    </row>
    <row r="35" spans="1:9" ht="15.95" x14ac:dyDescent="0.2">
      <c r="A35" s="51" t="s">
        <v>22</v>
      </c>
      <c r="B35" s="51"/>
      <c r="C35" s="92"/>
      <c r="D35" s="15"/>
      <c r="G35" s="39"/>
    </row>
    <row r="36" spans="1:9" ht="15.95" x14ac:dyDescent="0.2">
      <c r="A36" s="50" t="s">
        <v>62</v>
      </c>
      <c r="B36" s="50"/>
      <c r="C36" s="92"/>
      <c r="D36" s="15"/>
    </row>
    <row r="37" spans="1:9" ht="15.95" x14ac:dyDescent="0.2">
      <c r="A37" s="50" t="s">
        <v>63</v>
      </c>
      <c r="B37" s="50"/>
      <c r="C37" s="92"/>
      <c r="D37" s="15"/>
      <c r="G37" s="41"/>
      <c r="H37" s="42"/>
      <c r="I37" s="42"/>
    </row>
    <row r="38" spans="1:9" ht="15.95" x14ac:dyDescent="0.2">
      <c r="A38" s="50" t="s">
        <v>23</v>
      </c>
      <c r="B38" s="50"/>
      <c r="C38" s="92"/>
      <c r="D38" s="9"/>
      <c r="G38" s="43"/>
      <c r="H38" s="42"/>
      <c r="I38" s="41"/>
    </row>
    <row r="39" spans="1:9" ht="15.95" x14ac:dyDescent="0.2">
      <c r="A39" s="49" t="s">
        <v>24</v>
      </c>
      <c r="B39" s="49"/>
      <c r="C39" s="89"/>
      <c r="D39" s="11"/>
      <c r="G39" s="41"/>
      <c r="H39" s="42"/>
      <c r="I39" s="42"/>
    </row>
    <row r="40" spans="1:9" ht="15.95" x14ac:dyDescent="0.2">
      <c r="A40" s="49" t="s">
        <v>25</v>
      </c>
      <c r="B40" s="49"/>
      <c r="C40" s="89"/>
      <c r="D40" s="13"/>
      <c r="G40" s="41"/>
      <c r="H40" s="42"/>
      <c r="I40" s="42"/>
    </row>
    <row r="41" spans="1:9" ht="15.95" x14ac:dyDescent="0.2">
      <c r="A41" s="49"/>
      <c r="B41" s="49"/>
      <c r="C41" s="95"/>
      <c r="D41" s="13"/>
      <c r="G41" s="41"/>
      <c r="H41" s="42"/>
      <c r="I41" s="42"/>
    </row>
    <row r="42" spans="1:9" ht="15.95" x14ac:dyDescent="0.2">
      <c r="A42" s="49" t="s">
        <v>26</v>
      </c>
      <c r="B42" s="49"/>
      <c r="C42" s="92"/>
      <c r="D42" s="10"/>
      <c r="G42" s="41"/>
      <c r="H42" s="42"/>
      <c r="I42" s="42"/>
    </row>
    <row r="43" spans="1:9" ht="15.95" x14ac:dyDescent="0.2">
      <c r="A43" s="50" t="s">
        <v>27</v>
      </c>
      <c r="B43" s="50"/>
      <c r="C43" s="92"/>
      <c r="D43" s="17"/>
      <c r="G43" s="41"/>
      <c r="H43" s="42"/>
      <c r="I43" s="42"/>
    </row>
    <row r="44" spans="1:9" ht="15.95" x14ac:dyDescent="0.2">
      <c r="A44" s="50" t="s">
        <v>28</v>
      </c>
      <c r="B44" s="50"/>
      <c r="C44" s="85"/>
      <c r="D44" s="17"/>
      <c r="G44" s="39"/>
    </row>
    <row r="45" spans="1:9" ht="15.95" x14ac:dyDescent="0.2">
      <c r="A45" s="50" t="s">
        <v>29</v>
      </c>
      <c r="B45" s="50"/>
      <c r="C45" s="92"/>
      <c r="D45" s="17"/>
      <c r="F45" s="30"/>
      <c r="G45" s="39"/>
    </row>
    <row r="46" spans="1:9" ht="15.95" x14ac:dyDescent="0.2">
      <c r="A46" s="49" t="s">
        <v>30</v>
      </c>
      <c r="B46" s="49"/>
      <c r="C46" s="92"/>
      <c r="D46" s="13"/>
      <c r="F46" s="45"/>
      <c r="G46" s="39"/>
    </row>
    <row r="47" spans="1:9" ht="15.95" x14ac:dyDescent="0.2">
      <c r="A47" s="49" t="s">
        <v>31</v>
      </c>
      <c r="B47" s="49"/>
      <c r="C47" s="89">
        <f>C46+C33</f>
        <v>20745330.07</v>
      </c>
      <c r="D47" s="13"/>
      <c r="F47" s="45"/>
      <c r="G47" s="39"/>
    </row>
    <row r="48" spans="1:9" x14ac:dyDescent="0.2">
      <c r="A48" s="8"/>
      <c r="B48" s="8"/>
      <c r="C48" s="8"/>
      <c r="D48" s="8"/>
    </row>
    <row r="49" spans="1:7" x14ac:dyDescent="0.2">
      <c r="A49" s="8"/>
      <c r="B49" s="8"/>
      <c r="C49" s="127"/>
      <c r="D49" s="127"/>
      <c r="E49" s="127"/>
    </row>
    <row r="50" spans="1:7" x14ac:dyDescent="0.2">
      <c r="A50" s="4"/>
      <c r="B50" s="4"/>
      <c r="C50" s="126"/>
      <c r="D50" s="126"/>
      <c r="E50" s="126"/>
    </row>
    <row r="51" spans="1:7" ht="15.95" x14ac:dyDescent="0.2">
      <c r="A51" s="6"/>
      <c r="B51" s="6"/>
      <c r="C51" s="6"/>
      <c r="D51" s="1"/>
      <c r="E51" s="1"/>
      <c r="G51" s="46"/>
    </row>
    <row r="52" spans="1:7" ht="15.95" x14ac:dyDescent="0.2">
      <c r="A52" s="6"/>
      <c r="B52" s="6"/>
      <c r="C52" s="1"/>
      <c r="D52" s="1"/>
      <c r="G52" s="46"/>
    </row>
    <row r="53" spans="1:7" x14ac:dyDescent="0.25">
      <c r="A53" s="128"/>
      <c r="B53" s="128"/>
      <c r="C53" s="128"/>
      <c r="D53" s="128"/>
      <c r="E53" s="128"/>
    </row>
    <row r="54" spans="1:7" x14ac:dyDescent="0.25">
      <c r="A54" s="127"/>
      <c r="B54" s="127"/>
      <c r="C54" s="127"/>
      <c r="D54" s="127"/>
      <c r="E54" s="4"/>
    </row>
    <row r="55" spans="1:7" x14ac:dyDescent="0.25">
      <c r="A55" s="126"/>
      <c r="B55" s="126"/>
      <c r="C55" s="126"/>
      <c r="D55" s="126"/>
      <c r="E55" s="4"/>
    </row>
  </sheetData>
  <mergeCells count="10">
    <mergeCell ref="A4:C4"/>
    <mergeCell ref="A6:C6"/>
    <mergeCell ref="A8:C8"/>
    <mergeCell ref="A5:C5"/>
    <mergeCell ref="A55:D55"/>
    <mergeCell ref="C49:E49"/>
    <mergeCell ref="C50:E50"/>
    <mergeCell ref="A53:E53"/>
    <mergeCell ref="A54:D54"/>
    <mergeCell ref="A7:C7"/>
  </mergeCells>
  <phoneticPr fontId="12" type="noConversion"/>
  <pageMargins left="0.7" right="0.7" top="0.75" bottom="0.75" header="0.3" footer="0.3"/>
  <pageSetup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opLeftCell="A3" zoomScale="90" zoomScaleNormal="90" workbookViewId="0">
      <selection activeCell="A6" sqref="A6:C6"/>
    </sheetView>
  </sheetViews>
  <sheetFormatPr baseColWidth="10" defaultRowHeight="15" x14ac:dyDescent="0.25"/>
  <cols>
    <col min="1" max="1" width="31.7109375" customWidth="1"/>
    <col min="2" max="2" width="24" customWidth="1"/>
    <col min="3" max="3" width="19.42578125" customWidth="1"/>
  </cols>
  <sheetData>
    <row r="1" spans="1:3" x14ac:dyDescent="0.2">
      <c r="A1" s="53"/>
      <c r="B1" s="53"/>
      <c r="C1" s="53"/>
    </row>
    <row r="2" spans="1:3" ht="48" customHeight="1" x14ac:dyDescent="0.2">
      <c r="A2" s="53"/>
      <c r="B2" s="53"/>
      <c r="C2" s="53"/>
    </row>
    <row r="3" spans="1:3" ht="25.5" customHeight="1" x14ac:dyDescent="0.2">
      <c r="A3" s="123" t="s">
        <v>80</v>
      </c>
      <c r="B3" s="123"/>
      <c r="C3" s="123"/>
    </row>
    <row r="4" spans="1:3" ht="25.5" customHeight="1" x14ac:dyDescent="0.2">
      <c r="A4" s="123" t="s">
        <v>81</v>
      </c>
      <c r="B4" s="123"/>
      <c r="C4" s="123"/>
    </row>
    <row r="5" spans="1:3" x14ac:dyDescent="0.2">
      <c r="A5" s="124" t="s">
        <v>82</v>
      </c>
      <c r="B5" s="124"/>
      <c r="C5" s="124"/>
    </row>
    <row r="6" spans="1:3" x14ac:dyDescent="0.2">
      <c r="A6" s="129">
        <v>45322</v>
      </c>
      <c r="B6" s="129"/>
      <c r="C6" s="129"/>
    </row>
    <row r="7" spans="1:3" x14ac:dyDescent="0.2">
      <c r="A7" s="125" t="s">
        <v>0</v>
      </c>
      <c r="B7" s="125"/>
      <c r="C7" s="125"/>
    </row>
    <row r="8" spans="1:3" x14ac:dyDescent="0.2">
      <c r="A8" s="57" t="s">
        <v>50</v>
      </c>
      <c r="B8" s="56"/>
      <c r="C8" s="56"/>
    </row>
    <row r="9" spans="1:3" x14ac:dyDescent="0.2">
      <c r="A9" s="58" t="s">
        <v>52</v>
      </c>
      <c r="B9" s="58" t="s">
        <v>51</v>
      </c>
      <c r="C9" s="58" t="s">
        <v>53</v>
      </c>
    </row>
    <row r="10" spans="1:3" x14ac:dyDescent="0.2">
      <c r="A10" s="56" t="s">
        <v>75</v>
      </c>
      <c r="B10" s="56">
        <v>1301048736</v>
      </c>
      <c r="C10" s="104">
        <v>2132.25</v>
      </c>
    </row>
    <row r="11" spans="1:3" x14ac:dyDescent="0.2">
      <c r="A11" s="56" t="s">
        <v>76</v>
      </c>
      <c r="B11" s="56">
        <v>1301041618</v>
      </c>
      <c r="C11" s="104">
        <v>9336671.4700000007</v>
      </c>
    </row>
    <row r="12" spans="1:3" x14ac:dyDescent="0.2">
      <c r="A12" s="56"/>
      <c r="B12" s="56"/>
      <c r="C12" s="54"/>
    </row>
    <row r="13" spans="1:3" x14ac:dyDescent="0.2">
      <c r="A13" s="56"/>
      <c r="B13" s="56"/>
      <c r="C13" s="54"/>
    </row>
    <row r="14" spans="1:3" x14ac:dyDescent="0.2">
      <c r="A14" s="56"/>
      <c r="B14" s="56"/>
      <c r="C14" s="54"/>
    </row>
    <row r="15" spans="1:3" x14ac:dyDescent="0.2">
      <c r="A15" s="56"/>
      <c r="B15" s="56"/>
      <c r="C15" s="76">
        <f>SUM(C10:C14)</f>
        <v>9338803.7200000007</v>
      </c>
    </row>
    <row r="16" spans="1:3" ht="15" customHeight="1" x14ac:dyDescent="0.2">
      <c r="A16" s="56"/>
      <c r="B16" s="56"/>
      <c r="C16" s="76"/>
    </row>
    <row r="17" spans="1:3" ht="15" customHeight="1" x14ac:dyDescent="0.2">
      <c r="A17" s="77" t="s">
        <v>54</v>
      </c>
      <c r="B17" s="56"/>
      <c r="C17" s="76"/>
    </row>
    <row r="18" spans="1:3" x14ac:dyDescent="0.2">
      <c r="A18" s="57" t="s">
        <v>73</v>
      </c>
      <c r="B18" s="56"/>
      <c r="C18" s="56"/>
    </row>
    <row r="19" spans="1:3" ht="15" customHeight="1" x14ac:dyDescent="0.25">
      <c r="A19" s="83" t="s">
        <v>84</v>
      </c>
      <c r="B19" s="56"/>
      <c r="C19" s="76">
        <v>131322.66</v>
      </c>
    </row>
    <row r="20" spans="1:3" ht="23.1" customHeight="1" x14ac:dyDescent="0.2">
      <c r="A20" s="83" t="s">
        <v>109</v>
      </c>
      <c r="B20" s="56"/>
      <c r="C20" s="76">
        <v>1084762.1299999999</v>
      </c>
    </row>
    <row r="21" spans="1:3" ht="30" customHeight="1" x14ac:dyDescent="0.2">
      <c r="A21" s="83" t="s">
        <v>95</v>
      </c>
      <c r="B21" s="56"/>
      <c r="C21" s="76">
        <v>436458.77</v>
      </c>
    </row>
    <row r="22" spans="1:3" ht="30" customHeight="1" x14ac:dyDescent="0.25">
      <c r="A22" s="83" t="s">
        <v>88</v>
      </c>
      <c r="B22" s="56"/>
      <c r="C22" s="76">
        <v>121160</v>
      </c>
    </row>
    <row r="23" spans="1:3" ht="22.5" customHeight="1" x14ac:dyDescent="0.2">
      <c r="A23" s="83" t="s">
        <v>103</v>
      </c>
      <c r="B23" s="56"/>
      <c r="C23" s="76">
        <v>154915</v>
      </c>
    </row>
    <row r="24" spans="1:3" ht="22.5" customHeight="1" x14ac:dyDescent="0.2">
      <c r="A24" s="83" t="s">
        <v>107</v>
      </c>
      <c r="B24" s="56"/>
      <c r="C24" s="76">
        <v>49849.599999999999</v>
      </c>
    </row>
    <row r="25" spans="1:3" ht="22.5" customHeight="1" x14ac:dyDescent="0.2">
      <c r="A25" s="83" t="s">
        <v>87</v>
      </c>
      <c r="B25" s="56"/>
      <c r="C25" s="76">
        <v>56120</v>
      </c>
    </row>
    <row r="26" spans="1:3" x14ac:dyDescent="0.2">
      <c r="A26" s="83"/>
      <c r="B26" s="56"/>
      <c r="C26" s="76"/>
    </row>
    <row r="27" spans="1:3" x14ac:dyDescent="0.2">
      <c r="A27" s="56"/>
      <c r="B27" s="56"/>
      <c r="C27" s="76">
        <f>SUM(C19:C26)</f>
        <v>2034588.16</v>
      </c>
    </row>
    <row r="28" spans="1:3" x14ac:dyDescent="0.2">
      <c r="A28" s="57" t="s">
        <v>56</v>
      </c>
      <c r="B28" s="56"/>
      <c r="C28" s="56"/>
    </row>
    <row r="29" spans="1:3" ht="32.1" x14ac:dyDescent="0.2">
      <c r="A29" s="78" t="s">
        <v>58</v>
      </c>
      <c r="B29" s="56"/>
      <c r="C29" s="56"/>
    </row>
    <row r="30" spans="1:3" ht="15.95" x14ac:dyDescent="0.2">
      <c r="A30" s="78" t="s">
        <v>59</v>
      </c>
      <c r="B30" s="79"/>
      <c r="C30" s="79" t="s">
        <v>60</v>
      </c>
    </row>
    <row r="31" spans="1:3" x14ac:dyDescent="0.2">
      <c r="A31" s="56" t="s">
        <v>75</v>
      </c>
      <c r="B31" s="54"/>
      <c r="C31" s="54"/>
    </row>
    <row r="32" spans="1:3" x14ac:dyDescent="0.2">
      <c r="A32" s="56" t="s">
        <v>76</v>
      </c>
      <c r="B32" s="56"/>
      <c r="C32" s="104">
        <v>89975.599999999991</v>
      </c>
    </row>
    <row r="33" spans="1:3" x14ac:dyDescent="0.2">
      <c r="A33" s="56"/>
      <c r="B33" s="54"/>
      <c r="C33" s="80"/>
    </row>
    <row r="34" spans="1:3" x14ac:dyDescent="0.2">
      <c r="A34" s="56"/>
      <c r="B34" s="56"/>
      <c r="C34" s="76">
        <f>SUM(C31:C33)</f>
        <v>89975.599999999991</v>
      </c>
    </row>
    <row r="35" spans="1:3" x14ac:dyDescent="0.2">
      <c r="A35" s="56"/>
      <c r="B35" s="56"/>
      <c r="C35" s="56"/>
    </row>
    <row r="36" spans="1:3" x14ac:dyDescent="0.2">
      <c r="A36" s="56"/>
      <c r="B36" s="56"/>
      <c r="C36" s="56"/>
    </row>
    <row r="37" spans="1:3" x14ac:dyDescent="0.2">
      <c r="A37" s="57" t="s">
        <v>57</v>
      </c>
      <c r="B37" s="56"/>
      <c r="C37" s="56"/>
    </row>
    <row r="38" spans="1:3" x14ac:dyDescent="0.2">
      <c r="A38" s="49" t="s">
        <v>18</v>
      </c>
      <c r="B38" s="79" t="s">
        <v>60</v>
      </c>
      <c r="C38" s="96">
        <v>6730193.0900000008</v>
      </c>
    </row>
    <row r="39" spans="1:3" x14ac:dyDescent="0.2">
      <c r="A39" s="49" t="s">
        <v>61</v>
      </c>
      <c r="B39" s="81"/>
      <c r="C39" s="56"/>
    </row>
    <row r="41" spans="1:3" ht="15.95" x14ac:dyDescent="0.2">
      <c r="A41" s="6"/>
      <c r="B41" s="6"/>
      <c r="C41" s="6"/>
    </row>
    <row r="42" spans="1:3" ht="15.95" x14ac:dyDescent="0.2">
      <c r="A42" s="6"/>
      <c r="B42" s="6"/>
      <c r="C42" s="6"/>
    </row>
    <row r="43" spans="1:3" x14ac:dyDescent="0.2">
      <c r="A43" s="128"/>
      <c r="B43" s="128"/>
      <c r="C43" s="128"/>
    </row>
    <row r="44" spans="1:3" x14ac:dyDescent="0.2">
      <c r="A44" s="126"/>
      <c r="B44" s="126"/>
      <c r="C44" s="126"/>
    </row>
  </sheetData>
  <mergeCells count="7">
    <mergeCell ref="A44:C44"/>
    <mergeCell ref="A43:C43"/>
    <mergeCell ref="A3:C3"/>
    <mergeCell ref="A5:C5"/>
    <mergeCell ref="A6:C6"/>
    <mergeCell ref="A7:C7"/>
    <mergeCell ref="A4:C4"/>
  </mergeCells>
  <pageMargins left="0.7" right="0.7" top="0.75" bottom="0.75" header="0.3" footer="0.3"/>
  <pageSetup scale="95" orientation="portrait" horizontalDpi="200" verticalDpi="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E43"/>
  <sheetViews>
    <sheetView workbookViewId="0">
      <selection activeCell="A7" sqref="A7:C7"/>
    </sheetView>
  </sheetViews>
  <sheetFormatPr baseColWidth="10" defaultRowHeight="15" x14ac:dyDescent="0.25"/>
  <cols>
    <col min="1" max="1" width="50.85546875" bestFit="1" customWidth="1"/>
    <col min="2" max="2" width="11.28515625" customWidth="1"/>
    <col min="3" max="3" width="20" bestFit="1" customWidth="1"/>
    <col min="4" max="4" width="3" customWidth="1"/>
    <col min="7" max="7" width="11.42578125" customWidth="1"/>
  </cols>
  <sheetData>
    <row r="1" spans="1:4" ht="25.5" customHeight="1" x14ac:dyDescent="0.2">
      <c r="A1" s="53"/>
      <c r="B1" s="53"/>
      <c r="C1" s="53"/>
      <c r="D1" s="101"/>
    </row>
    <row r="2" spans="1:4" ht="18" customHeight="1" x14ac:dyDescent="0.2">
      <c r="A2" s="53"/>
      <c r="B2" s="53"/>
      <c r="C2" s="53"/>
      <c r="D2" s="101"/>
    </row>
    <row r="3" spans="1:4" ht="15" customHeight="1" x14ac:dyDescent="0.2">
      <c r="A3" s="53"/>
      <c r="B3" s="53"/>
      <c r="C3" s="53"/>
      <c r="D3" s="101"/>
    </row>
    <row r="4" spans="1:4" ht="24" customHeight="1" x14ac:dyDescent="0.2">
      <c r="A4" s="123" t="s">
        <v>80</v>
      </c>
      <c r="B4" s="123"/>
      <c r="C4" s="123"/>
      <c r="D4" s="101"/>
    </row>
    <row r="5" spans="1:4" ht="15" customHeight="1" x14ac:dyDescent="0.2">
      <c r="A5" s="123" t="s">
        <v>81</v>
      </c>
      <c r="B5" s="123"/>
      <c r="C5" s="123"/>
      <c r="D5" s="101"/>
    </row>
    <row r="6" spans="1:4" ht="16.5" customHeight="1" x14ac:dyDescent="0.2">
      <c r="A6" s="124" t="s">
        <v>72</v>
      </c>
      <c r="B6" s="124"/>
      <c r="C6" s="124"/>
      <c r="D6" s="101"/>
    </row>
    <row r="7" spans="1:4" x14ac:dyDescent="0.2">
      <c r="A7" s="129">
        <v>45322</v>
      </c>
      <c r="B7" s="129"/>
      <c r="C7" s="129"/>
      <c r="D7" s="101"/>
    </row>
    <row r="8" spans="1:4" x14ac:dyDescent="0.2">
      <c r="A8" s="125" t="s">
        <v>0</v>
      </c>
      <c r="B8" s="125"/>
      <c r="C8" s="125"/>
      <c r="D8" s="101"/>
    </row>
    <row r="9" spans="1:4" x14ac:dyDescent="0.2">
      <c r="A9" s="21"/>
      <c r="B9" s="21"/>
      <c r="C9" s="21"/>
      <c r="D9" s="21"/>
    </row>
    <row r="10" spans="1:4" x14ac:dyDescent="0.2">
      <c r="A10" s="63"/>
      <c r="B10" s="64" t="s">
        <v>64</v>
      </c>
      <c r="C10" s="64">
        <v>2023</v>
      </c>
      <c r="D10" s="20"/>
    </row>
    <row r="11" spans="1:4" x14ac:dyDescent="0.2">
      <c r="A11" s="63"/>
      <c r="B11" s="63"/>
      <c r="C11" s="65"/>
      <c r="D11" s="23"/>
    </row>
    <row r="12" spans="1:4" x14ac:dyDescent="0.2">
      <c r="A12" s="66" t="s">
        <v>32</v>
      </c>
      <c r="B12" s="66"/>
      <c r="C12" s="67"/>
      <c r="D12" s="19"/>
    </row>
    <row r="13" spans="1:4" x14ac:dyDescent="0.2">
      <c r="A13" s="66" t="s">
        <v>33</v>
      </c>
      <c r="B13" s="66"/>
      <c r="C13" s="65"/>
      <c r="D13" s="22"/>
    </row>
    <row r="14" spans="1:4" x14ac:dyDescent="0.2">
      <c r="A14" s="63" t="s">
        <v>48</v>
      </c>
      <c r="B14" s="68">
        <v>1</v>
      </c>
      <c r="C14" s="54"/>
      <c r="D14" s="24"/>
    </row>
    <row r="15" spans="1:4" x14ac:dyDescent="0.2">
      <c r="A15" s="63" t="s">
        <v>47</v>
      </c>
      <c r="B15" s="68">
        <v>2</v>
      </c>
      <c r="C15" s="54">
        <v>4704103.62</v>
      </c>
      <c r="D15" s="24"/>
    </row>
    <row r="16" spans="1:4" x14ac:dyDescent="0.2">
      <c r="A16" s="68" t="s">
        <v>46</v>
      </c>
      <c r="B16" s="68">
        <v>3</v>
      </c>
      <c r="C16" s="54">
        <v>35000</v>
      </c>
      <c r="D16" s="24"/>
    </row>
    <row r="17" spans="1:5" x14ac:dyDescent="0.2">
      <c r="A17" s="63" t="s">
        <v>45</v>
      </c>
      <c r="B17" s="68">
        <v>4</v>
      </c>
      <c r="C17" s="54">
        <v>172356.99000000002</v>
      </c>
      <c r="D17" s="26"/>
    </row>
    <row r="18" spans="1:5" x14ac:dyDescent="0.2">
      <c r="A18" s="63"/>
      <c r="B18" s="63"/>
      <c r="C18" s="65"/>
      <c r="D18" s="27"/>
    </row>
    <row r="19" spans="1:5" x14ac:dyDescent="0.2">
      <c r="A19" s="66" t="s">
        <v>34</v>
      </c>
      <c r="B19" s="66"/>
      <c r="C19" s="67">
        <f>SUM(C14:C18)</f>
        <v>4911460.6100000003</v>
      </c>
      <c r="D19" s="28"/>
    </row>
    <row r="20" spans="1:5" x14ac:dyDescent="0.2">
      <c r="A20" s="63"/>
      <c r="B20" s="63"/>
      <c r="C20" s="65"/>
      <c r="D20" s="22"/>
    </row>
    <row r="21" spans="1:5" x14ac:dyDescent="0.2">
      <c r="A21" s="63"/>
      <c r="B21" s="63"/>
      <c r="C21" s="65"/>
      <c r="D21" s="22"/>
    </row>
    <row r="22" spans="1:5" x14ac:dyDescent="0.2">
      <c r="A22" s="66" t="s">
        <v>35</v>
      </c>
      <c r="B22" s="66"/>
      <c r="C22" s="65"/>
      <c r="D22" s="22"/>
    </row>
    <row r="23" spans="1:5" x14ac:dyDescent="0.2">
      <c r="A23" s="63" t="s">
        <v>44</v>
      </c>
      <c r="B23" s="63">
        <v>5</v>
      </c>
      <c r="C23" s="80">
        <v>1030383.95</v>
      </c>
      <c r="D23" s="32"/>
      <c r="E23" s="103"/>
    </row>
    <row r="24" spans="1:5" x14ac:dyDescent="0.2">
      <c r="A24" s="63" t="s">
        <v>43</v>
      </c>
      <c r="B24" s="63">
        <v>6</v>
      </c>
      <c r="C24" s="69"/>
      <c r="D24" s="32"/>
    </row>
    <row r="25" spans="1:5" x14ac:dyDescent="0.2">
      <c r="A25" s="63" t="s">
        <v>42</v>
      </c>
      <c r="B25" s="63">
        <v>7</v>
      </c>
      <c r="C25" s="99">
        <v>2034588.16</v>
      </c>
      <c r="D25" s="32"/>
    </row>
    <row r="26" spans="1:5" x14ac:dyDescent="0.2">
      <c r="A26" s="63" t="s">
        <v>41</v>
      </c>
      <c r="B26" s="63">
        <v>8</v>
      </c>
      <c r="C26" s="69"/>
      <c r="D26" s="32"/>
    </row>
    <row r="27" spans="1:5" x14ac:dyDescent="0.2">
      <c r="A27" s="63" t="s">
        <v>40</v>
      </c>
      <c r="B27" s="63"/>
      <c r="C27" s="70"/>
      <c r="D27" s="31"/>
    </row>
    <row r="28" spans="1:5" x14ac:dyDescent="0.2">
      <c r="A28" s="66" t="s">
        <v>36</v>
      </c>
      <c r="B28" s="66"/>
      <c r="C28" s="71">
        <f>SUM(C23:C27)</f>
        <v>3064972.11</v>
      </c>
      <c r="D28" s="28"/>
    </row>
    <row r="29" spans="1:5" x14ac:dyDescent="0.2">
      <c r="A29" s="66"/>
      <c r="B29" s="66"/>
      <c r="C29" s="67"/>
      <c r="D29" s="25"/>
    </row>
    <row r="30" spans="1:5" x14ac:dyDescent="0.2">
      <c r="A30" s="66" t="s">
        <v>37</v>
      </c>
      <c r="B30" s="66"/>
      <c r="C30" s="67"/>
      <c r="D30" s="25"/>
    </row>
    <row r="31" spans="1:5" x14ac:dyDescent="0.2">
      <c r="A31" s="63" t="s">
        <v>39</v>
      </c>
      <c r="B31" s="63"/>
      <c r="C31" s="72">
        <v>0</v>
      </c>
      <c r="D31" s="28"/>
    </row>
    <row r="32" spans="1:5" x14ac:dyDescent="0.2">
      <c r="A32" s="63"/>
      <c r="B32" s="63"/>
      <c r="C32" s="65"/>
      <c r="D32" s="24"/>
    </row>
    <row r="33" spans="1:4" x14ac:dyDescent="0.2">
      <c r="A33" s="66" t="s">
        <v>38</v>
      </c>
      <c r="B33" s="66"/>
      <c r="C33" s="73">
        <f>C19-C28</f>
        <v>1846488.5000000005</v>
      </c>
      <c r="D33" s="28"/>
    </row>
    <row r="34" spans="1:4" x14ac:dyDescent="0.2">
      <c r="A34" s="74"/>
      <c r="B34" s="74"/>
      <c r="C34" s="52"/>
      <c r="D34" s="2"/>
    </row>
    <row r="35" spans="1:4" x14ac:dyDescent="0.2">
      <c r="A35" s="74"/>
      <c r="B35" s="74"/>
      <c r="C35" s="75"/>
      <c r="D35" s="1"/>
    </row>
    <row r="36" spans="1:4" x14ac:dyDescent="0.2">
      <c r="A36" s="127"/>
      <c r="B36" s="127"/>
      <c r="C36" s="127"/>
      <c r="D36" s="127"/>
    </row>
    <row r="37" spans="1:4" x14ac:dyDescent="0.2">
      <c r="A37" s="8" t="s">
        <v>77</v>
      </c>
      <c r="B37" s="8"/>
      <c r="C37" s="131" t="s">
        <v>79</v>
      </c>
      <c r="D37" s="131"/>
    </row>
    <row r="38" spans="1:4" x14ac:dyDescent="0.2">
      <c r="A38" s="4" t="s">
        <v>74</v>
      </c>
      <c r="B38" s="4"/>
      <c r="C38" s="130" t="s">
        <v>78</v>
      </c>
      <c r="D38" s="130"/>
    </row>
    <row r="39" spans="1:4" ht="15.95" x14ac:dyDescent="0.2">
      <c r="A39" s="6"/>
      <c r="B39" s="6"/>
      <c r="C39" s="6"/>
      <c r="D39" s="1"/>
    </row>
    <row r="40" spans="1:4" ht="15.95" x14ac:dyDescent="0.2">
      <c r="A40" s="6"/>
      <c r="B40" s="6"/>
      <c r="C40" s="6"/>
      <c r="D40" s="1"/>
    </row>
    <row r="41" spans="1:4" x14ac:dyDescent="0.2">
      <c r="A41" s="128"/>
      <c r="B41" s="128"/>
      <c r="C41" s="128"/>
      <c r="D41" s="128"/>
    </row>
    <row r="42" spans="1:4" x14ac:dyDescent="0.2">
      <c r="A42" s="127"/>
      <c r="B42" s="127"/>
      <c r="C42" s="127"/>
      <c r="D42" s="127"/>
    </row>
    <row r="43" spans="1:4" x14ac:dyDescent="0.2">
      <c r="A43" s="126"/>
      <c r="B43" s="126"/>
      <c r="C43" s="126"/>
      <c r="D43" s="126"/>
    </row>
  </sheetData>
  <mergeCells count="11">
    <mergeCell ref="A42:D42"/>
    <mergeCell ref="A43:D43"/>
    <mergeCell ref="C38:D38"/>
    <mergeCell ref="C37:D37"/>
    <mergeCell ref="A6:C6"/>
    <mergeCell ref="A36:D36"/>
    <mergeCell ref="A4:C4"/>
    <mergeCell ref="A7:C7"/>
    <mergeCell ref="A8:C8"/>
    <mergeCell ref="A5:C5"/>
    <mergeCell ref="A41:D41"/>
  </mergeCells>
  <phoneticPr fontId="12" type="noConversion"/>
  <pageMargins left="0.7" right="0.7" top="0.75" bottom="0.75" header="0.3" footer="0.3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opLeftCell="A4" workbookViewId="0">
      <selection activeCell="A7" sqref="A7:C7"/>
    </sheetView>
  </sheetViews>
  <sheetFormatPr baseColWidth="10" defaultRowHeight="15" x14ac:dyDescent="0.25"/>
  <cols>
    <col min="1" max="1" width="39.7109375" customWidth="1"/>
    <col min="2" max="2" width="25.85546875" customWidth="1"/>
    <col min="3" max="3" width="17.42578125" customWidth="1"/>
    <col min="5" max="5" width="16.28515625" customWidth="1"/>
  </cols>
  <sheetData>
    <row r="1" spans="1:5" ht="21.75" customHeight="1" x14ac:dyDescent="0.2">
      <c r="A1" s="53"/>
      <c r="B1" s="53"/>
      <c r="C1" s="53"/>
      <c r="D1" s="53"/>
    </row>
    <row r="2" spans="1:5" x14ac:dyDescent="0.2">
      <c r="A2" s="53"/>
      <c r="B2" s="53"/>
      <c r="C2" s="53"/>
      <c r="D2" s="19"/>
    </row>
    <row r="3" spans="1:5" ht="27" customHeight="1" x14ac:dyDescent="0.2">
      <c r="A3" s="53"/>
      <c r="B3" s="53"/>
      <c r="C3" s="53"/>
      <c r="D3" s="19"/>
    </row>
    <row r="4" spans="1:5" ht="21.75" customHeight="1" x14ac:dyDescent="0.2">
      <c r="A4" s="123" t="s">
        <v>80</v>
      </c>
      <c r="B4" s="123"/>
      <c r="C4" s="123"/>
      <c r="D4" s="19"/>
    </row>
    <row r="5" spans="1:5" ht="14.25" customHeight="1" x14ac:dyDescent="0.2">
      <c r="A5" s="123" t="s">
        <v>81</v>
      </c>
      <c r="B5" s="123"/>
      <c r="C5" s="123"/>
      <c r="D5" s="19"/>
    </row>
    <row r="6" spans="1:5" ht="18.75" customHeight="1" x14ac:dyDescent="0.2">
      <c r="A6" s="124" t="s">
        <v>72</v>
      </c>
      <c r="B6" s="124"/>
      <c r="C6" s="124"/>
      <c r="D6" s="100"/>
    </row>
    <row r="7" spans="1:5" x14ac:dyDescent="0.2">
      <c r="A7" s="129">
        <v>45322</v>
      </c>
      <c r="B7" s="129"/>
      <c r="C7" s="129"/>
      <c r="D7" s="53"/>
    </row>
    <row r="8" spans="1:5" x14ac:dyDescent="0.2">
      <c r="A8" s="125" t="s">
        <v>0</v>
      </c>
      <c r="B8" s="125"/>
      <c r="C8" s="125"/>
      <c r="D8" s="21"/>
    </row>
    <row r="10" spans="1:5" x14ac:dyDescent="0.2">
      <c r="A10" s="55" t="s">
        <v>49</v>
      </c>
      <c r="B10" s="56"/>
      <c r="C10" s="56"/>
    </row>
    <row r="11" spans="1:5" x14ac:dyDescent="0.2">
      <c r="A11" s="57"/>
      <c r="B11" s="56"/>
      <c r="C11" s="56"/>
    </row>
    <row r="12" spans="1:5" x14ac:dyDescent="0.2">
      <c r="A12" s="58" t="s">
        <v>65</v>
      </c>
      <c r="B12" s="58" t="s">
        <v>51</v>
      </c>
      <c r="C12" s="58" t="s">
        <v>67</v>
      </c>
    </row>
    <row r="13" spans="1:5" x14ac:dyDescent="0.2">
      <c r="A13" s="58" t="s">
        <v>66</v>
      </c>
      <c r="B13" s="58"/>
      <c r="C13" s="58"/>
    </row>
    <row r="14" spans="1:5" x14ac:dyDescent="0.2">
      <c r="A14" s="56" t="s">
        <v>91</v>
      </c>
      <c r="B14" s="56">
        <v>1301048736</v>
      </c>
      <c r="C14" s="113">
        <v>0</v>
      </c>
      <c r="E14" s="82"/>
    </row>
    <row r="15" spans="1:5" x14ac:dyDescent="0.2">
      <c r="A15" s="56"/>
      <c r="B15" s="56"/>
      <c r="C15" s="105"/>
      <c r="E15" s="82"/>
    </row>
    <row r="16" spans="1:5" x14ac:dyDescent="0.2">
      <c r="A16" s="56"/>
      <c r="B16" s="56"/>
      <c r="C16" s="104"/>
      <c r="E16" s="82"/>
    </row>
    <row r="17" spans="1:5" x14ac:dyDescent="0.2">
      <c r="A17" s="58" t="s">
        <v>54</v>
      </c>
      <c r="B17" s="56"/>
      <c r="C17" s="105"/>
      <c r="E17" s="82"/>
    </row>
    <row r="18" spans="1:5" x14ac:dyDescent="0.2">
      <c r="A18" s="60" t="s">
        <v>68</v>
      </c>
      <c r="B18" s="56"/>
      <c r="C18" s="105"/>
      <c r="E18" s="82"/>
    </row>
    <row r="19" spans="1:5" x14ac:dyDescent="0.2">
      <c r="A19" s="56" t="s">
        <v>89</v>
      </c>
      <c r="B19" s="56">
        <v>1301041618</v>
      </c>
      <c r="C19" s="104">
        <v>4704103.62</v>
      </c>
      <c r="E19" s="82"/>
    </row>
    <row r="20" spans="1:5" ht="18" x14ac:dyDescent="0.35">
      <c r="A20" s="108" t="s">
        <v>60</v>
      </c>
      <c r="B20" s="56"/>
      <c r="C20" s="111">
        <f>SUM(C19)</f>
        <v>4704103.62</v>
      </c>
      <c r="E20" s="82"/>
    </row>
    <row r="21" spans="1:5" x14ac:dyDescent="0.2">
      <c r="A21" s="56"/>
      <c r="B21" s="56"/>
      <c r="C21" s="104"/>
      <c r="E21" s="82"/>
    </row>
    <row r="22" spans="1:5" x14ac:dyDescent="0.2">
      <c r="A22" s="60" t="s">
        <v>56</v>
      </c>
      <c r="B22" s="56"/>
      <c r="C22" s="104"/>
      <c r="E22" s="82"/>
    </row>
    <row r="23" spans="1:5" x14ac:dyDescent="0.2">
      <c r="A23" s="60" t="s">
        <v>69</v>
      </c>
      <c r="B23" s="56"/>
      <c r="C23" s="96"/>
      <c r="E23" s="82"/>
    </row>
    <row r="24" spans="1:5" x14ac:dyDescent="0.2">
      <c r="A24" s="61" t="s">
        <v>100</v>
      </c>
      <c r="B24" s="56">
        <v>1301041618</v>
      </c>
      <c r="C24" s="96">
        <v>30000</v>
      </c>
      <c r="E24" s="82"/>
    </row>
    <row r="25" spans="1:5" x14ac:dyDescent="0.2">
      <c r="A25" s="61" t="s">
        <v>98</v>
      </c>
      <c r="B25" s="56"/>
      <c r="C25" s="96">
        <v>0</v>
      </c>
      <c r="E25" s="82"/>
    </row>
    <row r="26" spans="1:5" x14ac:dyDescent="0.2">
      <c r="A26" s="61" t="s">
        <v>99</v>
      </c>
      <c r="B26" s="56">
        <v>1301041618</v>
      </c>
      <c r="C26" s="96">
        <v>5000</v>
      </c>
      <c r="E26" s="82"/>
    </row>
    <row r="27" spans="1:5" x14ac:dyDescent="0.2">
      <c r="A27" s="108" t="s">
        <v>60</v>
      </c>
      <c r="B27" s="56"/>
      <c r="C27" s="109">
        <f>SUM(C24:C26)</f>
        <v>35000</v>
      </c>
      <c r="E27" s="82"/>
    </row>
    <row r="28" spans="1:5" x14ac:dyDescent="0.2">
      <c r="A28" s="56"/>
      <c r="B28" s="56"/>
      <c r="C28" s="104"/>
      <c r="E28" s="82"/>
    </row>
    <row r="29" spans="1:5" x14ac:dyDescent="0.2">
      <c r="A29" s="60"/>
      <c r="B29" s="56"/>
      <c r="C29" s="104"/>
      <c r="E29" s="82"/>
    </row>
    <row r="30" spans="1:5" x14ac:dyDescent="0.2">
      <c r="A30" s="60" t="s">
        <v>57</v>
      </c>
      <c r="B30" s="56"/>
      <c r="C30" s="104"/>
      <c r="E30" s="82"/>
    </row>
    <row r="31" spans="1:5" x14ac:dyDescent="0.2">
      <c r="A31" s="60" t="s">
        <v>70</v>
      </c>
      <c r="B31" s="56"/>
      <c r="C31" s="96"/>
      <c r="E31" s="82"/>
    </row>
    <row r="32" spans="1:5" x14ac:dyDescent="0.2">
      <c r="A32" s="56" t="s">
        <v>90</v>
      </c>
      <c r="B32" s="56">
        <v>1301041618</v>
      </c>
      <c r="C32" s="96">
        <v>107775.91</v>
      </c>
      <c r="E32" s="82"/>
    </row>
    <row r="33" spans="1:5" x14ac:dyDescent="0.2">
      <c r="A33" s="114" t="s">
        <v>105</v>
      </c>
      <c r="B33" s="56">
        <v>1301041618</v>
      </c>
      <c r="C33" s="96">
        <v>0</v>
      </c>
      <c r="E33" s="82"/>
    </row>
    <row r="34" spans="1:5" x14ac:dyDescent="0.2">
      <c r="A34" s="114" t="s">
        <v>106</v>
      </c>
      <c r="B34" s="56">
        <v>1301041618</v>
      </c>
      <c r="C34" s="96">
        <v>0</v>
      </c>
      <c r="E34" s="82"/>
    </row>
    <row r="35" spans="1:5" x14ac:dyDescent="0.2">
      <c r="A35" s="114" t="s">
        <v>102</v>
      </c>
      <c r="B35" s="56">
        <v>1301041618</v>
      </c>
      <c r="C35" s="96">
        <v>29313.82</v>
      </c>
      <c r="E35" s="82"/>
    </row>
    <row r="36" spans="1:5" x14ac:dyDescent="0.2">
      <c r="A36" s="114" t="s">
        <v>104</v>
      </c>
      <c r="B36" s="56">
        <v>1301041618</v>
      </c>
      <c r="C36" s="96">
        <v>35267.26</v>
      </c>
      <c r="E36" s="82"/>
    </row>
    <row r="37" spans="1:5" x14ac:dyDescent="0.2">
      <c r="A37" s="108" t="s">
        <v>60</v>
      </c>
      <c r="B37" s="56"/>
      <c r="C37" s="110">
        <f>SUM(C32:C36)</f>
        <v>172356.99000000002</v>
      </c>
    </row>
    <row r="38" spans="1:5" x14ac:dyDescent="0.2">
      <c r="A38" s="56"/>
      <c r="B38" s="56"/>
      <c r="C38" s="54"/>
    </row>
    <row r="39" spans="1:5" x14ac:dyDescent="0.2">
      <c r="A39" s="61"/>
      <c r="B39" s="56"/>
      <c r="C39" s="54"/>
    </row>
    <row r="40" spans="1:5" ht="18" x14ac:dyDescent="0.35">
      <c r="A40" s="59" t="s">
        <v>71</v>
      </c>
      <c r="B40" s="56"/>
      <c r="C40" s="62">
        <f>C14+C20+C27+C37</f>
        <v>4911460.6100000003</v>
      </c>
      <c r="E40" s="98"/>
    </row>
    <row r="41" spans="1:5" x14ac:dyDescent="0.2">
      <c r="A41" s="56"/>
      <c r="B41" s="56"/>
      <c r="C41" s="56"/>
      <c r="E41" s="98"/>
    </row>
    <row r="42" spans="1:5" x14ac:dyDescent="0.2">
      <c r="E42" s="98"/>
    </row>
    <row r="43" spans="1:5" x14ac:dyDescent="0.2">
      <c r="A43" s="4"/>
      <c r="B43" s="4"/>
      <c r="C43" s="4"/>
      <c r="D43" s="1"/>
      <c r="E43" s="98"/>
    </row>
    <row r="44" spans="1:5" x14ac:dyDescent="0.2">
      <c r="A44" s="8"/>
      <c r="B44" s="8"/>
      <c r="C44" s="8"/>
      <c r="D44" s="8"/>
      <c r="E44" s="98"/>
    </row>
    <row r="45" spans="1:5" x14ac:dyDescent="0.2">
      <c r="A45" s="5"/>
      <c r="B45" s="5"/>
      <c r="C45" s="5"/>
      <c r="D45" s="7"/>
      <c r="E45" s="98"/>
    </row>
    <row r="46" spans="1:5" x14ac:dyDescent="0.2">
      <c r="A46" s="4"/>
      <c r="B46" s="4"/>
      <c r="C46" s="126"/>
      <c r="D46" s="126"/>
    </row>
    <row r="47" spans="1:5" ht="15.95" x14ac:dyDescent="0.2">
      <c r="A47" s="6"/>
      <c r="B47" s="6"/>
      <c r="C47" s="6"/>
      <c r="D47" s="1"/>
    </row>
    <row r="48" spans="1:5" ht="15.95" x14ac:dyDescent="0.2">
      <c r="A48" s="6"/>
      <c r="B48" s="6"/>
      <c r="C48" s="6"/>
      <c r="D48" s="1"/>
    </row>
    <row r="49" spans="1:5" x14ac:dyDescent="0.2">
      <c r="A49" s="128"/>
      <c r="B49" s="128"/>
      <c r="C49" s="128"/>
      <c r="D49" s="128"/>
      <c r="E49" s="128"/>
    </row>
    <row r="50" spans="1:5" x14ac:dyDescent="0.2">
      <c r="A50" s="127"/>
      <c r="B50" s="127"/>
      <c r="C50" s="127"/>
      <c r="D50" s="127"/>
      <c r="E50" s="4"/>
    </row>
    <row r="51" spans="1:5" x14ac:dyDescent="0.25">
      <c r="A51" s="126"/>
      <c r="B51" s="126"/>
      <c r="C51" s="126"/>
      <c r="D51" s="126"/>
      <c r="E51" s="4"/>
    </row>
  </sheetData>
  <mergeCells count="9">
    <mergeCell ref="A50:D50"/>
    <mergeCell ref="A51:D51"/>
    <mergeCell ref="A4:C4"/>
    <mergeCell ref="A6:C6"/>
    <mergeCell ref="A7:C7"/>
    <mergeCell ref="A8:C8"/>
    <mergeCell ref="A5:C5"/>
    <mergeCell ref="C46:D46"/>
    <mergeCell ref="A49:E49"/>
  </mergeCells>
  <pageMargins left="0.7" right="0.7" top="0.75" bottom="0.75" header="0.3" footer="0.3"/>
  <pageSetup scale="95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3"/>
  <sheetViews>
    <sheetView topLeftCell="A9" workbookViewId="0">
      <selection activeCell="E19" sqref="E19"/>
    </sheetView>
  </sheetViews>
  <sheetFormatPr baseColWidth="10" defaultRowHeight="15" x14ac:dyDescent="0.25"/>
  <cols>
    <col min="1" max="1" width="41.28515625" customWidth="1"/>
    <col min="2" max="2" width="25.85546875" customWidth="1"/>
    <col min="3" max="3" width="17.42578125" customWidth="1"/>
  </cols>
  <sheetData>
    <row r="1" spans="1:4" ht="21.75" customHeight="1" x14ac:dyDescent="0.2">
      <c r="A1" s="53"/>
      <c r="B1" s="53"/>
      <c r="C1" s="53"/>
      <c r="D1" s="53"/>
    </row>
    <row r="2" spans="1:4" x14ac:dyDescent="0.2">
      <c r="A2" s="53"/>
      <c r="B2" s="53"/>
      <c r="C2" s="53"/>
      <c r="D2" s="19"/>
    </row>
    <row r="3" spans="1:4" ht="27" customHeight="1" x14ac:dyDescent="0.2">
      <c r="A3" s="53"/>
      <c r="B3" s="53"/>
      <c r="C3" s="53"/>
      <c r="D3" s="19"/>
    </row>
    <row r="4" spans="1:4" ht="21.75" customHeight="1" x14ac:dyDescent="0.2">
      <c r="A4" s="123" t="s">
        <v>80</v>
      </c>
      <c r="B4" s="123"/>
      <c r="C4" s="123"/>
      <c r="D4" s="19"/>
    </row>
    <row r="5" spans="1:4" ht="14.25" customHeight="1" x14ac:dyDescent="0.2">
      <c r="A5" s="123" t="s">
        <v>81</v>
      </c>
      <c r="B5" s="123"/>
      <c r="C5" s="123"/>
      <c r="D5" s="19"/>
    </row>
    <row r="6" spans="1:4" ht="18.75" customHeight="1" x14ac:dyDescent="0.2">
      <c r="A6" s="124" t="s">
        <v>72</v>
      </c>
      <c r="B6" s="124"/>
      <c r="C6" s="124"/>
      <c r="D6" s="100"/>
    </row>
    <row r="7" spans="1:4" x14ac:dyDescent="0.2">
      <c r="A7" s="129">
        <v>45322</v>
      </c>
      <c r="B7" s="129"/>
      <c r="C7" s="129"/>
      <c r="D7" s="53"/>
    </row>
    <row r="8" spans="1:4" x14ac:dyDescent="0.2">
      <c r="A8" s="125" t="s">
        <v>0</v>
      </c>
      <c r="B8" s="125"/>
      <c r="C8" s="125"/>
      <c r="D8" s="21"/>
    </row>
    <row r="10" spans="1:4" x14ac:dyDescent="0.2">
      <c r="A10" s="55" t="s">
        <v>93</v>
      </c>
      <c r="B10" s="56"/>
      <c r="C10" s="56"/>
    </row>
    <row r="11" spans="1:4" x14ac:dyDescent="0.2">
      <c r="A11" s="57"/>
      <c r="B11" s="56"/>
      <c r="C11" s="56"/>
    </row>
    <row r="12" spans="1:4" x14ac:dyDescent="0.2">
      <c r="A12" s="58" t="s">
        <v>92</v>
      </c>
      <c r="B12" s="58" t="s">
        <v>51</v>
      </c>
      <c r="C12" s="58" t="s">
        <v>67</v>
      </c>
    </row>
    <row r="13" spans="1:4" x14ac:dyDescent="0.2">
      <c r="A13" s="58" t="s">
        <v>44</v>
      </c>
      <c r="B13" s="58"/>
      <c r="C13" s="58"/>
    </row>
    <row r="14" spans="1:4" x14ac:dyDescent="0.25">
      <c r="A14" s="56" t="s">
        <v>88</v>
      </c>
      <c r="B14" s="58"/>
      <c r="C14" s="107">
        <v>121160</v>
      </c>
    </row>
    <row r="15" spans="1:4" x14ac:dyDescent="0.2">
      <c r="A15" s="56" t="s">
        <v>85</v>
      </c>
      <c r="B15" s="58"/>
      <c r="C15" s="107">
        <v>733000</v>
      </c>
    </row>
    <row r="16" spans="1:4" x14ac:dyDescent="0.25">
      <c r="A16" s="56" t="s">
        <v>110</v>
      </c>
      <c r="B16" s="58"/>
      <c r="C16" s="107">
        <v>71359.509999999995</v>
      </c>
    </row>
    <row r="17" spans="1:3" x14ac:dyDescent="0.2">
      <c r="A17" s="56" t="s">
        <v>111</v>
      </c>
      <c r="B17" s="58"/>
      <c r="C17" s="107">
        <v>100000</v>
      </c>
    </row>
    <row r="18" spans="1:3" x14ac:dyDescent="0.2">
      <c r="A18" s="56" t="s">
        <v>86</v>
      </c>
      <c r="B18" s="58"/>
      <c r="C18" s="107">
        <v>4864.4399999999996</v>
      </c>
    </row>
    <row r="19" spans="1:3" x14ac:dyDescent="0.2">
      <c r="A19" s="56"/>
      <c r="B19" s="58"/>
      <c r="C19" s="107"/>
    </row>
    <row r="20" spans="1:3" ht="21.75" customHeight="1" x14ac:dyDescent="0.35">
      <c r="A20" s="108" t="s">
        <v>60</v>
      </c>
      <c r="B20" s="56"/>
      <c r="C20" s="112">
        <f>SUM(C14:C19)</f>
        <v>1030383.95</v>
      </c>
    </row>
    <row r="21" spans="1:3" x14ac:dyDescent="0.2">
      <c r="A21" s="56"/>
      <c r="B21" s="56"/>
      <c r="C21" s="105"/>
    </row>
    <row r="22" spans="1:3" x14ac:dyDescent="0.2">
      <c r="A22" s="56"/>
      <c r="B22" s="56"/>
      <c r="C22" s="104"/>
    </row>
    <row r="23" spans="1:3" x14ac:dyDescent="0.2">
      <c r="A23" s="58" t="s">
        <v>94</v>
      </c>
      <c r="B23" s="56"/>
      <c r="C23" s="105"/>
    </row>
    <row r="24" spans="1:3" x14ac:dyDescent="0.2">
      <c r="A24" s="60" t="s">
        <v>43</v>
      </c>
      <c r="B24" s="56"/>
      <c r="C24" s="105"/>
    </row>
    <row r="25" spans="1:3" x14ac:dyDescent="0.2">
      <c r="A25" s="56"/>
      <c r="B25" s="56"/>
      <c r="C25" s="104"/>
    </row>
    <row r="26" spans="1:3" x14ac:dyDescent="0.2">
      <c r="A26" s="56"/>
      <c r="B26" s="56"/>
      <c r="C26" s="104"/>
    </row>
    <row r="27" spans="1:3" x14ac:dyDescent="0.2">
      <c r="A27" s="60" t="s">
        <v>96</v>
      </c>
      <c r="B27" s="56"/>
      <c r="C27" s="104"/>
    </row>
    <row r="28" spans="1:3" x14ac:dyDescent="0.2">
      <c r="A28" s="60" t="s">
        <v>42</v>
      </c>
      <c r="B28" s="56"/>
      <c r="C28" s="96"/>
    </row>
    <row r="29" spans="1:3" x14ac:dyDescent="0.25">
      <c r="A29" s="115" t="s">
        <v>84</v>
      </c>
      <c r="B29" s="56"/>
      <c r="C29" s="107">
        <v>131322.66</v>
      </c>
    </row>
    <row r="30" spans="1:3" x14ac:dyDescent="0.2">
      <c r="A30" s="116" t="s">
        <v>109</v>
      </c>
      <c r="B30" s="56"/>
      <c r="C30" s="107">
        <v>1084762.1299999999</v>
      </c>
    </row>
    <row r="31" spans="1:3" x14ac:dyDescent="0.2">
      <c r="A31" s="116" t="s">
        <v>95</v>
      </c>
      <c r="B31" s="56"/>
      <c r="C31" s="107">
        <v>436458.77</v>
      </c>
    </row>
    <row r="32" spans="1:3" x14ac:dyDescent="0.25">
      <c r="A32" s="116" t="s">
        <v>88</v>
      </c>
      <c r="B32" s="56"/>
      <c r="C32" s="107">
        <v>121160</v>
      </c>
    </row>
    <row r="33" spans="1:4" x14ac:dyDescent="0.2">
      <c r="A33" s="116" t="s">
        <v>103</v>
      </c>
      <c r="B33" s="56"/>
      <c r="C33" s="113">
        <v>154915</v>
      </c>
    </row>
    <row r="34" spans="1:4" x14ac:dyDescent="0.2">
      <c r="A34" s="116" t="s">
        <v>107</v>
      </c>
      <c r="B34" s="56"/>
      <c r="C34" s="113">
        <v>49849.599999999999</v>
      </c>
    </row>
    <row r="35" spans="1:4" x14ac:dyDescent="0.2">
      <c r="A35" s="116" t="s">
        <v>87</v>
      </c>
      <c r="B35" s="56"/>
      <c r="C35" s="113">
        <v>56120</v>
      </c>
    </row>
    <row r="36" spans="1:4" ht="18" x14ac:dyDescent="0.35">
      <c r="A36" s="108" t="s">
        <v>60</v>
      </c>
      <c r="B36" s="56"/>
      <c r="C36" s="112">
        <f>SUM(C29:C35)</f>
        <v>2034588.16</v>
      </c>
    </row>
    <row r="37" spans="1:4" x14ac:dyDescent="0.2">
      <c r="A37" s="60"/>
      <c r="B37" s="56"/>
      <c r="C37" s="104"/>
    </row>
    <row r="38" spans="1:4" x14ac:dyDescent="0.2">
      <c r="A38" s="60" t="s">
        <v>97</v>
      </c>
      <c r="B38" s="56"/>
      <c r="C38" s="104"/>
    </row>
    <row r="39" spans="1:4" x14ac:dyDescent="0.2">
      <c r="A39" s="106" t="s">
        <v>41</v>
      </c>
      <c r="B39" s="56"/>
      <c r="C39" s="96"/>
    </row>
    <row r="40" spans="1:4" x14ac:dyDescent="0.2">
      <c r="A40" s="56"/>
      <c r="B40" s="56"/>
      <c r="C40" s="104"/>
    </row>
    <row r="41" spans="1:4" x14ac:dyDescent="0.2">
      <c r="A41" s="61"/>
      <c r="B41" s="56"/>
      <c r="C41" s="104"/>
    </row>
    <row r="42" spans="1:4" ht="18" x14ac:dyDescent="0.35">
      <c r="A42" s="59" t="s">
        <v>71</v>
      </c>
      <c r="B42" s="56"/>
      <c r="C42" s="62">
        <f>C36+C20</f>
        <v>3064972.11</v>
      </c>
    </row>
    <row r="43" spans="1:4" x14ac:dyDescent="0.2">
      <c r="A43" s="56"/>
      <c r="B43" s="56"/>
      <c r="C43" s="56"/>
    </row>
    <row r="45" spans="1:4" x14ac:dyDescent="0.2">
      <c r="A45" s="4"/>
      <c r="B45" s="4"/>
      <c r="C45" s="4"/>
      <c r="D45" s="1"/>
    </row>
    <row r="46" spans="1:4" x14ac:dyDescent="0.2">
      <c r="A46" s="8"/>
      <c r="B46" s="8"/>
      <c r="C46" s="8"/>
      <c r="D46" s="8"/>
    </row>
    <row r="47" spans="1:4" x14ac:dyDescent="0.2">
      <c r="A47" s="5"/>
      <c r="B47" s="5"/>
      <c r="C47" s="5"/>
      <c r="D47" s="7"/>
    </row>
    <row r="48" spans="1:4" x14ac:dyDescent="0.2">
      <c r="A48" s="4"/>
      <c r="B48" s="4"/>
      <c r="C48" s="126"/>
      <c r="D48" s="126"/>
    </row>
    <row r="49" spans="1:4" ht="15.95" x14ac:dyDescent="0.2">
      <c r="A49" s="6"/>
      <c r="B49" s="6"/>
      <c r="C49" s="6"/>
      <c r="D49" s="1"/>
    </row>
    <row r="50" spans="1:4" ht="15.95" x14ac:dyDescent="0.2">
      <c r="A50" s="6"/>
      <c r="B50" s="6"/>
      <c r="C50" s="6"/>
      <c r="D50" s="1"/>
    </row>
    <row r="51" spans="1:4" x14ac:dyDescent="0.2">
      <c r="A51" s="128"/>
      <c r="B51" s="128"/>
      <c r="C51" s="128"/>
      <c r="D51" s="128"/>
    </row>
    <row r="52" spans="1:4" x14ac:dyDescent="0.2">
      <c r="A52" s="127"/>
      <c r="B52" s="127"/>
      <c r="C52" s="127"/>
      <c r="D52" s="127"/>
    </row>
    <row r="53" spans="1:4" x14ac:dyDescent="0.2">
      <c r="A53" s="126"/>
      <c r="B53" s="126"/>
      <c r="C53" s="126"/>
      <c r="D53" s="126"/>
    </row>
  </sheetData>
  <mergeCells count="9">
    <mergeCell ref="A51:D51"/>
    <mergeCell ref="A52:D52"/>
    <mergeCell ref="A53:D53"/>
    <mergeCell ref="A4:C4"/>
    <mergeCell ref="A5:C5"/>
    <mergeCell ref="A6:C6"/>
    <mergeCell ref="A7:C7"/>
    <mergeCell ref="A8:C8"/>
    <mergeCell ref="C48:D48"/>
  </mergeCells>
  <pageMargins left="0.7" right="0.7" top="0.75" bottom="0.75" header="0.3" footer="0.3"/>
  <pageSetup scale="95" orientation="portrait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42"/>
  <sheetViews>
    <sheetView zoomScale="150" zoomScaleNormal="150" workbookViewId="0">
      <selection activeCell="B19" sqref="B19:B23"/>
    </sheetView>
  </sheetViews>
  <sheetFormatPr baseColWidth="10" defaultRowHeight="15" x14ac:dyDescent="0.25"/>
  <cols>
    <col min="1" max="1" width="42" customWidth="1"/>
    <col min="2" max="2" width="13.42578125" customWidth="1"/>
  </cols>
  <sheetData>
    <row r="3" spans="1:2" ht="15.95" thickBot="1" x14ac:dyDescent="0.25"/>
    <row r="4" spans="1:2" ht="15" customHeight="1" x14ac:dyDescent="0.25">
      <c r="A4" s="132" t="s">
        <v>108</v>
      </c>
      <c r="B4" s="132" t="s">
        <v>60</v>
      </c>
    </row>
    <row r="5" spans="1:2" ht="15.75" thickBot="1" x14ac:dyDescent="0.3">
      <c r="A5" s="133"/>
      <c r="B5" s="133"/>
    </row>
    <row r="6" spans="1:2" x14ac:dyDescent="0.25">
      <c r="A6" s="118" t="s">
        <v>84</v>
      </c>
      <c r="B6" s="117">
        <v>131322.66</v>
      </c>
    </row>
    <row r="7" spans="1:2" x14ac:dyDescent="0.2">
      <c r="A7" s="122" t="s">
        <v>109</v>
      </c>
      <c r="B7" s="117">
        <v>1084762.1299999999</v>
      </c>
    </row>
    <row r="8" spans="1:2" x14ac:dyDescent="0.2">
      <c r="A8" s="122" t="s">
        <v>95</v>
      </c>
      <c r="B8" s="117">
        <v>436458.77</v>
      </c>
    </row>
    <row r="9" spans="1:2" x14ac:dyDescent="0.25">
      <c r="A9" s="122" t="s">
        <v>88</v>
      </c>
      <c r="B9" s="117">
        <v>121160</v>
      </c>
    </row>
    <row r="10" spans="1:2" x14ac:dyDescent="0.2">
      <c r="A10" s="122" t="s">
        <v>103</v>
      </c>
      <c r="B10" s="117">
        <v>154915</v>
      </c>
    </row>
    <row r="11" spans="1:2" x14ac:dyDescent="0.2">
      <c r="A11" s="122" t="s">
        <v>107</v>
      </c>
      <c r="B11" s="117">
        <v>49849.599999999999</v>
      </c>
    </row>
    <row r="12" spans="1:2" ht="15.95" thickBot="1" x14ac:dyDescent="0.25">
      <c r="A12" s="119" t="s">
        <v>87</v>
      </c>
      <c r="B12" s="117">
        <v>56120</v>
      </c>
    </row>
    <row r="13" spans="1:2" ht="15.95" thickBot="1" x14ac:dyDescent="0.25">
      <c r="A13" s="120"/>
      <c r="B13" s="121">
        <f>SUM(B6:B12)</f>
        <v>2034588.16</v>
      </c>
    </row>
    <row r="16" spans="1:2" ht="15.95" thickBot="1" x14ac:dyDescent="0.25"/>
    <row r="17" spans="1:2" x14ac:dyDescent="0.25">
      <c r="A17" s="132" t="s">
        <v>108</v>
      </c>
      <c r="B17" s="132" t="s">
        <v>60</v>
      </c>
    </row>
    <row r="18" spans="1:2" ht="15.75" thickBot="1" x14ac:dyDescent="0.3">
      <c r="A18" s="133"/>
      <c r="B18" s="133"/>
    </row>
    <row r="19" spans="1:2" x14ac:dyDescent="0.25">
      <c r="A19" s="122" t="s">
        <v>88</v>
      </c>
      <c r="B19" s="117">
        <v>121160</v>
      </c>
    </row>
    <row r="20" spans="1:2" x14ac:dyDescent="0.2">
      <c r="A20" s="118" t="s">
        <v>85</v>
      </c>
      <c r="B20" s="117">
        <v>733000</v>
      </c>
    </row>
    <row r="21" spans="1:2" x14ac:dyDescent="0.25">
      <c r="A21" s="122" t="s">
        <v>110</v>
      </c>
      <c r="B21" s="117">
        <v>71359.509999999995</v>
      </c>
    </row>
    <row r="22" spans="1:2" x14ac:dyDescent="0.2">
      <c r="A22" s="122" t="s">
        <v>111</v>
      </c>
      <c r="B22" s="117">
        <v>100000</v>
      </c>
    </row>
    <row r="23" spans="1:2" ht="15.95" thickBot="1" x14ac:dyDescent="0.25">
      <c r="A23" s="122" t="s">
        <v>86</v>
      </c>
      <c r="B23" s="117">
        <v>4864.4399999999996</v>
      </c>
    </row>
    <row r="24" spans="1:2" ht="15.95" thickBot="1" x14ac:dyDescent="0.25">
      <c r="A24" s="120"/>
      <c r="B24" s="121">
        <f>SUM(B19:B23)</f>
        <v>1030383.95</v>
      </c>
    </row>
    <row r="28" spans="1:2" ht="15.95" thickBot="1" x14ac:dyDescent="0.25"/>
    <row r="29" spans="1:2" x14ac:dyDescent="0.25">
      <c r="A29" s="132" t="s">
        <v>108</v>
      </c>
      <c r="B29" s="132" t="s">
        <v>60</v>
      </c>
    </row>
    <row r="30" spans="1:2" ht="15.75" thickBot="1" x14ac:dyDescent="0.3">
      <c r="A30" s="133"/>
      <c r="B30" s="133"/>
    </row>
    <row r="31" spans="1:2" x14ac:dyDescent="0.25">
      <c r="A31" s="118" t="s">
        <v>84</v>
      </c>
      <c r="B31" s="117">
        <v>131322.66</v>
      </c>
    </row>
    <row r="32" spans="1:2" x14ac:dyDescent="0.2">
      <c r="A32" s="122" t="s">
        <v>109</v>
      </c>
      <c r="B32" s="117">
        <v>1084762.1299999999</v>
      </c>
    </row>
    <row r="33" spans="1:2" x14ac:dyDescent="0.25">
      <c r="A33" s="122" t="s">
        <v>95</v>
      </c>
      <c r="B33" s="117">
        <v>436458.77</v>
      </c>
    </row>
    <row r="34" spans="1:2" x14ac:dyDescent="0.25">
      <c r="A34" s="122" t="s">
        <v>88</v>
      </c>
      <c r="B34" s="117">
        <v>121160</v>
      </c>
    </row>
    <row r="35" spans="1:2" x14ac:dyDescent="0.25">
      <c r="A35" s="118" t="s">
        <v>85</v>
      </c>
      <c r="B35" s="117">
        <v>733000</v>
      </c>
    </row>
    <row r="36" spans="1:2" x14ac:dyDescent="0.25">
      <c r="A36" s="122" t="s">
        <v>110</v>
      </c>
      <c r="B36" s="117">
        <v>71359.509999999995</v>
      </c>
    </row>
    <row r="37" spans="1:2" x14ac:dyDescent="0.25">
      <c r="A37" s="122" t="s">
        <v>111</v>
      </c>
      <c r="B37" s="117">
        <v>100000</v>
      </c>
    </row>
    <row r="38" spans="1:2" x14ac:dyDescent="0.25">
      <c r="A38" s="122" t="s">
        <v>86</v>
      </c>
      <c r="B38" s="117">
        <v>4864.4399999999996</v>
      </c>
    </row>
    <row r="39" spans="1:2" x14ac:dyDescent="0.25">
      <c r="A39" s="122" t="s">
        <v>103</v>
      </c>
      <c r="B39" s="117">
        <v>154915</v>
      </c>
    </row>
    <row r="40" spans="1:2" x14ac:dyDescent="0.25">
      <c r="A40" s="122" t="s">
        <v>107</v>
      </c>
      <c r="B40" s="117">
        <v>49849.599999999999</v>
      </c>
    </row>
    <row r="41" spans="1:2" ht="15.75" thickBot="1" x14ac:dyDescent="0.3">
      <c r="A41" s="119" t="s">
        <v>87</v>
      </c>
      <c r="B41" s="117">
        <v>56120</v>
      </c>
    </row>
    <row r="42" spans="1:2" ht="15.75" thickBot="1" x14ac:dyDescent="0.3">
      <c r="A42" s="120"/>
      <c r="B42" s="121">
        <f>SUM(B31:B41)</f>
        <v>2943812.1099999994</v>
      </c>
    </row>
  </sheetData>
  <mergeCells count="6">
    <mergeCell ref="A4:A5"/>
    <mergeCell ref="B4:B5"/>
    <mergeCell ref="A17:A18"/>
    <mergeCell ref="B17:B18"/>
    <mergeCell ref="A29:A30"/>
    <mergeCell ref="B29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BALANCE GENERAL</vt:lpstr>
      <vt:lpstr>ANEXOS BCE. GRAL.</vt:lpstr>
      <vt:lpstr>RESULTADOS</vt:lpstr>
      <vt:lpstr>ANEXO EST, DE RESULT. </vt:lpstr>
      <vt:lpstr>ANEXO EST, DE RESULT.  (2)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Melbi Santos</dc:creator>
  <cp:lastModifiedBy>irina</cp:lastModifiedBy>
  <cp:lastPrinted>2024-05-13T12:36:58Z</cp:lastPrinted>
  <dcterms:created xsi:type="dcterms:W3CDTF">2013-01-30T15:16:21Z</dcterms:created>
  <dcterms:modified xsi:type="dcterms:W3CDTF">2024-05-13T12:40:48Z</dcterms:modified>
</cp:coreProperties>
</file>