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/>
  </bookViews>
  <sheets>
    <sheet name="P2 Presupuesto Aprobado-Ejec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N70" i="2"/>
  <c r="O70" i="2"/>
  <c r="G65" i="2"/>
  <c r="P65" i="2" s="1"/>
  <c r="H65" i="2"/>
  <c r="I65" i="2"/>
  <c r="J65" i="2"/>
  <c r="K65" i="2"/>
  <c r="L65" i="2"/>
  <c r="M65" i="2"/>
  <c r="N65" i="2"/>
  <c r="O65" i="2"/>
  <c r="G55" i="2"/>
  <c r="H55" i="2"/>
  <c r="I55" i="2"/>
  <c r="J55" i="2"/>
  <c r="K55" i="2"/>
  <c r="L55" i="2"/>
  <c r="M55" i="2"/>
  <c r="N55" i="2"/>
  <c r="O55" i="2"/>
  <c r="G39" i="2"/>
  <c r="H39" i="2"/>
  <c r="I39" i="2"/>
  <c r="J39" i="2"/>
  <c r="K39" i="2"/>
  <c r="L39" i="2"/>
  <c r="M39" i="2"/>
  <c r="N39" i="2"/>
  <c r="O39" i="2"/>
  <c r="G29" i="2"/>
  <c r="H29" i="2"/>
  <c r="I29" i="2"/>
  <c r="J29" i="2"/>
  <c r="K29" i="2"/>
  <c r="L29" i="2"/>
  <c r="M29" i="2"/>
  <c r="N29" i="2"/>
  <c r="O29" i="2"/>
  <c r="G13" i="2"/>
  <c r="H13" i="2"/>
  <c r="I13" i="2"/>
  <c r="J13" i="2"/>
  <c r="K13" i="2"/>
  <c r="L13" i="2"/>
  <c r="M13" i="2"/>
  <c r="N13" i="2"/>
  <c r="O13" i="2"/>
  <c r="G19" i="2"/>
  <c r="H19" i="2"/>
  <c r="I19" i="2"/>
  <c r="J19" i="2"/>
  <c r="K19" i="2"/>
  <c r="L19" i="2"/>
  <c r="M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<sst xmlns="http://schemas.openxmlformats.org/spreadsheetml/2006/main" count="102" uniqueCount="102">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</sst>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_);_(* \(#,##0.0\);_(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5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6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165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164" fontId="0" fillId="0" borderId="0" xfId="3" applyFont="1"/>
    <xf numFmtId="164" fontId="0" fillId="0" borderId="0" xfId="3" applyFont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4">
    <cellStyle name="Millares" xfId="1" builtinId="3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245263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B1" zoomScale="70" zoomScaleNormal="70" workbookViewId="0">
      <selection activeCell="L57" sqref="L57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9.7109375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6" t="s">
        <v>92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7" ht="21" customHeight="1" x14ac:dyDescent="0.25">
      <c r="A4" s="38" t="s">
        <v>93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7" ht="21" customHeight="1" x14ac:dyDescent="0.25">
      <c r="A5" s="46" t="s">
        <v>100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x14ac:dyDescent="0.25">
      <c r="A6" s="43" t="s">
        <v>101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7" ht="15.75" customHeight="1" x14ac:dyDescent="0.25">
      <c r="A7" s="45" t="s">
        <v>94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7" ht="15.75" customHeight="1" x14ac:dyDescent="0.25">
      <c r="A8" s="32" t="s">
        <v>95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10" spans="1:17" ht="25.5" customHeight="1" x14ac:dyDescent="0.25">
      <c r="A10" s="40" t="s">
        <v>63</v>
      </c>
      <c r="B10" s="41" t="s">
        <v>88</v>
      </c>
      <c r="C10" s="41" t="s">
        <v>87</v>
      </c>
      <c r="D10" s="33" t="s">
        <v>86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1:17" x14ac:dyDescent="0.25">
      <c r="A11" s="40"/>
      <c r="B11" s="42"/>
      <c r="C11" s="42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13690500</v>
      </c>
      <c r="C13" s="13">
        <f>+C14+C15+C16+C17+C18</f>
        <v>0</v>
      </c>
      <c r="D13" s="15">
        <f>+D14+D15+D17+D16+D18</f>
        <v>813618</v>
      </c>
      <c r="E13" s="15">
        <f>+E14+E15+E17+E16+E18</f>
        <v>500001</v>
      </c>
      <c r="F13" s="15">
        <f>+F14+F15+F17+F16+F18</f>
        <v>1140101</v>
      </c>
      <c r="G13" s="15">
        <f t="shared" ref="G13:O13" si="0">+G14+G15+G17+G16+G18</f>
        <v>3644400.48</v>
      </c>
      <c r="H13" s="15">
        <f t="shared" si="0"/>
        <v>707029</v>
      </c>
      <c r="I13" s="15">
        <f t="shared" si="0"/>
        <v>682555</v>
      </c>
      <c r="J13" s="15">
        <f t="shared" si="0"/>
        <v>690000</v>
      </c>
      <c r="K13" s="15">
        <f t="shared" si="0"/>
        <v>761000</v>
      </c>
      <c r="L13" s="15">
        <f t="shared" si="0"/>
        <v>3629289.19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>+D13+E13+F13+G13+H13+I13+J13+K13+L13+M13+N13+O13</f>
        <v>12567993.67</v>
      </c>
    </row>
    <row r="14" spans="1:17" x14ac:dyDescent="0.25">
      <c r="A14" s="20" t="s">
        <v>2</v>
      </c>
      <c r="B14" s="7">
        <v>13500000</v>
      </c>
      <c r="C14" s="7">
        <v>0</v>
      </c>
      <c r="D14" s="8">
        <v>813618</v>
      </c>
      <c r="E14" s="8">
        <v>500001</v>
      </c>
      <c r="F14" s="8">
        <v>1140101</v>
      </c>
      <c r="G14" s="16">
        <v>3644400.48</v>
      </c>
      <c r="H14" s="17">
        <v>707029</v>
      </c>
      <c r="I14" s="17">
        <v>682555</v>
      </c>
      <c r="J14" s="17">
        <v>690000</v>
      </c>
      <c r="K14" s="17">
        <v>761000</v>
      </c>
      <c r="L14" s="17">
        <v>802442.5</v>
      </c>
      <c r="M14" s="23"/>
      <c r="N14" s="28"/>
      <c r="O14" s="28"/>
      <c r="P14" s="15">
        <f t="shared" ref="P14:P77" si="1">+D14+E14+F14+G14+H14+I14+J14+K14+L14+M14+N14+O14</f>
        <v>9741146.9800000004</v>
      </c>
    </row>
    <row r="15" spans="1:17" x14ac:dyDescent="0.25">
      <c r="A15" s="20" t="s">
        <v>3</v>
      </c>
      <c r="B15" s="7">
        <v>0</v>
      </c>
      <c r="C15" s="7">
        <v>0</v>
      </c>
      <c r="D15" s="9"/>
      <c r="E15" s="9"/>
      <c r="F15" s="9"/>
      <c r="G15" s="17"/>
      <c r="H15" s="17"/>
      <c r="I15" s="17"/>
      <c r="J15" s="17"/>
      <c r="K15" s="17"/>
      <c r="L15" s="17">
        <v>2826846.69</v>
      </c>
      <c r="M15" s="23"/>
      <c r="N15" s="28"/>
      <c r="O15" s="28"/>
      <c r="P15" s="15">
        <f t="shared" si="1"/>
        <v>2826846.69</v>
      </c>
    </row>
    <row r="16" spans="1:17" x14ac:dyDescent="0.25">
      <c r="A16" s="20" t="s">
        <v>4</v>
      </c>
      <c r="B16" s="7">
        <v>190500</v>
      </c>
      <c r="C16" s="7">
        <v>0</v>
      </c>
      <c r="D16" s="9"/>
      <c r="E16" s="9"/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5836000</v>
      </c>
      <c r="C19" s="6">
        <f>+C20+C21+C22+C23+C24+C25+C26+C27+C28</f>
        <v>0</v>
      </c>
      <c r="D19" s="15">
        <f>+D20+D21+D22+D23+D24+D25+D26+D27+D28</f>
        <v>197247.74</v>
      </c>
      <c r="E19" s="15">
        <f>+E20+E21+E22+E23+E24+E25+E26+E27+E28</f>
        <v>1121284.0399999998</v>
      </c>
      <c r="F19" s="15">
        <f>+F20+F21+F22+F23+F24+F25+F26+F27+F28</f>
        <v>601606.47</v>
      </c>
      <c r="G19" s="15">
        <f t="shared" ref="G19:O19" si="2">+G20+G21+G22+G23+G24+G25+G26+G27+G28</f>
        <v>385798.97</v>
      </c>
      <c r="H19" s="15">
        <f t="shared" si="2"/>
        <v>367656.52</v>
      </c>
      <c r="I19" s="15">
        <f t="shared" si="2"/>
        <v>688294.07</v>
      </c>
      <c r="J19" s="15">
        <f t="shared" si="2"/>
        <v>120998.56</v>
      </c>
      <c r="K19" s="15">
        <f t="shared" si="2"/>
        <v>499087.27999999997</v>
      </c>
      <c r="L19" s="15">
        <f t="shared" si="2"/>
        <v>458232.79000000004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4440206.4399999995</v>
      </c>
    </row>
    <row r="20" spans="1:16" x14ac:dyDescent="0.25">
      <c r="A20" s="20" t="s">
        <v>8</v>
      </c>
      <c r="B20" s="7">
        <v>1446000</v>
      </c>
      <c r="C20" s="7">
        <v>0</v>
      </c>
      <c r="D20" s="9">
        <v>14954.9</v>
      </c>
      <c r="E20" s="9">
        <v>51785</v>
      </c>
      <c r="F20" s="8">
        <v>220421.85</v>
      </c>
      <c r="G20" s="16">
        <v>233000</v>
      </c>
      <c r="H20" s="17">
        <v>171705.94</v>
      </c>
      <c r="I20" s="17">
        <v>199947.28</v>
      </c>
      <c r="J20" s="17">
        <v>15341.48</v>
      </c>
      <c r="K20" s="17">
        <v>245680.1</v>
      </c>
      <c r="L20" s="17">
        <v>71954.899999999994</v>
      </c>
      <c r="M20" s="23"/>
      <c r="N20" s="28"/>
      <c r="O20" s="28"/>
      <c r="P20" s="15">
        <f t="shared" si="1"/>
        <v>1224791.45</v>
      </c>
    </row>
    <row r="21" spans="1:16" x14ac:dyDescent="0.25">
      <c r="A21" s="20" t="s">
        <v>9</v>
      </c>
      <c r="B21" s="7">
        <v>700000</v>
      </c>
      <c r="C21" s="7">
        <v>0</v>
      </c>
      <c r="D21" s="9"/>
      <c r="E21" s="9">
        <v>717590.9</v>
      </c>
      <c r="F21" s="9">
        <v>245750</v>
      </c>
      <c r="G21" s="16"/>
      <c r="H21" s="17"/>
      <c r="I21" s="17">
        <v>67732</v>
      </c>
      <c r="J21" s="17"/>
      <c r="K21" s="17"/>
      <c r="L21" s="17"/>
      <c r="M21" s="23"/>
      <c r="N21" s="28"/>
      <c r="O21" s="28"/>
      <c r="P21" s="15">
        <f t="shared" si="1"/>
        <v>1031072.9</v>
      </c>
    </row>
    <row r="22" spans="1:16" x14ac:dyDescent="0.25">
      <c r="A22" s="20" t="s">
        <v>10</v>
      </c>
      <c r="B22" s="7">
        <v>200000</v>
      </c>
      <c r="C22" s="7">
        <v>0</v>
      </c>
      <c r="D22" s="9">
        <v>2250</v>
      </c>
      <c r="E22" s="9">
        <v>17300</v>
      </c>
      <c r="F22" s="8">
        <v>5700</v>
      </c>
      <c r="G22" s="16">
        <v>23750</v>
      </c>
      <c r="H22" s="17">
        <v>31650</v>
      </c>
      <c r="I22" s="17">
        <v>18750</v>
      </c>
      <c r="J22" s="17"/>
      <c r="K22" s="17">
        <v>42950</v>
      </c>
      <c r="L22" s="17">
        <v>13550</v>
      </c>
      <c r="M22" s="23"/>
      <c r="N22" s="28"/>
      <c r="O22" s="28"/>
      <c r="P22" s="15">
        <f t="shared" si="1"/>
        <v>155900</v>
      </c>
    </row>
    <row r="23" spans="1:16" x14ac:dyDescent="0.25">
      <c r="A23" s="20" t="s">
        <v>11</v>
      </c>
      <c r="B23" s="7">
        <v>180000</v>
      </c>
      <c r="C23" s="7">
        <v>0</v>
      </c>
      <c r="D23" s="9">
        <v>31400</v>
      </c>
      <c r="E23" s="9">
        <v>38800</v>
      </c>
      <c r="F23" s="8">
        <v>35000</v>
      </c>
      <c r="G23" s="16">
        <v>32500</v>
      </c>
      <c r="H23" s="17">
        <v>27660</v>
      </c>
      <c r="I23" s="17">
        <v>2550</v>
      </c>
      <c r="J23" s="17">
        <v>26000</v>
      </c>
      <c r="K23" s="17"/>
      <c r="L23" s="17">
        <v>76602.039999999994</v>
      </c>
      <c r="M23" s="23"/>
      <c r="N23" s="28"/>
      <c r="O23" s="28"/>
      <c r="P23" s="15">
        <f t="shared" si="1"/>
        <v>270512.03999999998</v>
      </c>
    </row>
    <row r="24" spans="1:16" x14ac:dyDescent="0.25">
      <c r="A24" s="20" t="s">
        <v>12</v>
      </c>
      <c r="B24" s="7">
        <v>0</v>
      </c>
      <c r="C24" s="7">
        <v>0</v>
      </c>
      <c r="D24" s="9">
        <v>25000</v>
      </c>
      <c r="E24" s="9">
        <v>59000</v>
      </c>
      <c r="F24" s="9">
        <v>26000</v>
      </c>
      <c r="G24" s="16">
        <v>26000</v>
      </c>
      <c r="H24" s="17">
        <v>26000</v>
      </c>
      <c r="I24" s="17">
        <v>26000</v>
      </c>
      <c r="J24" s="17">
        <v>26000</v>
      </c>
      <c r="K24" s="17">
        <v>33000</v>
      </c>
      <c r="L24" s="17"/>
      <c r="M24" s="23"/>
      <c r="N24" s="28"/>
      <c r="O24" s="28"/>
      <c r="P24" s="15">
        <f t="shared" si="1"/>
        <v>247000</v>
      </c>
    </row>
    <row r="25" spans="1:16" x14ac:dyDescent="0.25">
      <c r="A25" s="20" t="s">
        <v>13</v>
      </c>
      <c r="B25" s="7">
        <v>0</v>
      </c>
      <c r="C25" s="7">
        <v>0</v>
      </c>
      <c r="D25" s="9"/>
      <c r="E25" s="9"/>
      <c r="F25" s="17"/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3150000</v>
      </c>
      <c r="C26" s="7">
        <v>0</v>
      </c>
      <c r="D26" s="9">
        <v>63932.480000000003</v>
      </c>
      <c r="E26" s="9">
        <v>229595</v>
      </c>
      <c r="F26" s="9">
        <v>61080</v>
      </c>
      <c r="G26" s="16">
        <v>61800</v>
      </c>
      <c r="H26" s="17">
        <v>84430</v>
      </c>
      <c r="I26" s="17">
        <v>277269.7</v>
      </c>
      <c r="J26" s="17">
        <v>48881</v>
      </c>
      <c r="K26" s="17">
        <v>166015.44</v>
      </c>
      <c r="L26" s="17">
        <v>169909.73</v>
      </c>
      <c r="M26" s="23"/>
      <c r="N26" s="28"/>
      <c r="O26" s="28"/>
      <c r="P26" s="15">
        <f t="shared" si="1"/>
        <v>1162913.3499999999</v>
      </c>
    </row>
    <row r="27" spans="1:16" ht="25.5" x14ac:dyDescent="0.25">
      <c r="A27" s="20" t="s">
        <v>15</v>
      </c>
      <c r="B27" s="7">
        <v>160000</v>
      </c>
      <c r="C27" s="7">
        <v>0</v>
      </c>
      <c r="D27" s="9">
        <v>59710.36</v>
      </c>
      <c r="E27" s="9">
        <v>7213.14</v>
      </c>
      <c r="F27" s="8">
        <v>7654.62</v>
      </c>
      <c r="G27" s="16">
        <v>8748.9699999999993</v>
      </c>
      <c r="H27" s="17">
        <v>8510.58</v>
      </c>
      <c r="I27" s="17">
        <v>96045.09</v>
      </c>
      <c r="J27" s="17">
        <v>4776.08</v>
      </c>
      <c r="K27" s="17">
        <v>11441.74</v>
      </c>
      <c r="L27" s="17">
        <v>126216.12</v>
      </c>
      <c r="M27" s="23"/>
      <c r="N27" s="28"/>
      <c r="O27" s="28"/>
      <c r="P27" s="15">
        <f t="shared" si="1"/>
        <v>330316.69999999995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>
        <v>17700</v>
      </c>
      <c r="I28" s="17"/>
      <c r="J28" s="17"/>
      <c r="K28" s="17"/>
      <c r="L28" s="17"/>
      <c r="M28" s="23"/>
      <c r="N28" s="28"/>
      <c r="O28" s="28"/>
      <c r="P28" s="15">
        <f t="shared" si="1"/>
        <v>17700</v>
      </c>
    </row>
    <row r="29" spans="1:16" x14ac:dyDescent="0.25">
      <c r="A29" s="19" t="s">
        <v>17</v>
      </c>
      <c r="B29" s="6">
        <f>+B30+B31+B32+B33+B34+B35+B36+B37+B38</f>
        <v>59268470</v>
      </c>
      <c r="C29" s="6">
        <f>+C30+C31+C32+C33+C34+C35+C36+C37+C38</f>
        <v>0</v>
      </c>
      <c r="D29" s="11">
        <f>D30+D31+D32+D33+D34+D35+D36+D37+D38</f>
        <v>365855.44</v>
      </c>
      <c r="E29" s="11">
        <f>E30+E31+E32+E33+E34+E35+E36+E37+E38</f>
        <v>2562043.66</v>
      </c>
      <c r="F29" s="11">
        <f>F30+F31+F32+F33+F34+F35+F36+F37+F38</f>
        <v>3409684.96</v>
      </c>
      <c r="G29" s="11">
        <f t="shared" ref="G29:O29" si="3">G30+G31+G32+G33+G34+G35+G36+G37+G38</f>
        <v>1898751.4</v>
      </c>
      <c r="H29" s="11">
        <f t="shared" si="3"/>
        <v>4025568.3800000004</v>
      </c>
      <c r="I29" s="11">
        <f t="shared" si="3"/>
        <v>4000183.8</v>
      </c>
      <c r="J29" s="11">
        <f t="shared" si="3"/>
        <v>2063082.1800000002</v>
      </c>
      <c r="K29" s="11">
        <f t="shared" si="3"/>
        <v>5481443.0099999998</v>
      </c>
      <c r="L29" s="11">
        <f t="shared" si="3"/>
        <v>3053180.16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26859792.989999998</v>
      </c>
    </row>
    <row r="30" spans="1:16" x14ac:dyDescent="0.25">
      <c r="A30" s="20" t="s">
        <v>18</v>
      </c>
      <c r="B30" s="7">
        <v>3540000</v>
      </c>
      <c r="C30" s="7">
        <v>0</v>
      </c>
      <c r="D30" s="9">
        <v>105870</v>
      </c>
      <c r="E30" s="9">
        <v>408582</v>
      </c>
      <c r="F30" s="8">
        <v>496812.33</v>
      </c>
      <c r="G30" s="16"/>
      <c r="H30" s="17">
        <v>624329.82999999996</v>
      </c>
      <c r="I30" s="17"/>
      <c r="J30" s="17">
        <v>561064.73</v>
      </c>
      <c r="K30" s="17">
        <v>217131.7</v>
      </c>
      <c r="L30" s="17">
        <v>283755</v>
      </c>
      <c r="M30" s="23"/>
      <c r="N30" s="28"/>
      <c r="O30" s="28"/>
      <c r="P30" s="15">
        <f t="shared" si="1"/>
        <v>2697545.5900000003</v>
      </c>
    </row>
    <row r="31" spans="1:16" x14ac:dyDescent="0.25">
      <c r="A31" s="20" t="s">
        <v>19</v>
      </c>
      <c r="B31" s="7">
        <v>450000</v>
      </c>
      <c r="C31" s="7">
        <v>0</v>
      </c>
      <c r="D31" s="9"/>
      <c r="E31" s="9">
        <v>141600</v>
      </c>
      <c r="F31" s="9"/>
      <c r="G31" s="16"/>
      <c r="H31" s="17"/>
      <c r="I31" s="17">
        <v>327140</v>
      </c>
      <c r="J31" s="17">
        <v>9387.5</v>
      </c>
      <c r="K31" s="17"/>
      <c r="L31" s="17"/>
      <c r="M31" s="23"/>
      <c r="N31" s="28"/>
      <c r="O31" s="28"/>
      <c r="P31" s="15">
        <f t="shared" si="1"/>
        <v>478127.5</v>
      </c>
    </row>
    <row r="32" spans="1:16" x14ac:dyDescent="0.25">
      <c r="A32" s="20" t="s">
        <v>20</v>
      </c>
      <c r="B32" s="7">
        <v>2500000</v>
      </c>
      <c r="C32" s="7">
        <v>0</v>
      </c>
      <c r="D32" s="9"/>
      <c r="E32" s="9"/>
      <c r="F32" s="8"/>
      <c r="G32" s="16"/>
      <c r="H32" s="17"/>
      <c r="I32" s="17">
        <v>538293.67000000004</v>
      </c>
      <c r="J32" s="17"/>
      <c r="K32" s="17">
        <v>142647.07</v>
      </c>
      <c r="L32" s="17"/>
      <c r="M32" s="23"/>
      <c r="N32" s="28"/>
      <c r="O32" s="28"/>
      <c r="P32" s="15">
        <f t="shared" si="1"/>
        <v>680940.74</v>
      </c>
    </row>
    <row r="33" spans="1:16" x14ac:dyDescent="0.25">
      <c r="A33" s="20" t="s">
        <v>21</v>
      </c>
      <c r="B33" s="7">
        <v>19200000</v>
      </c>
      <c r="C33" s="7">
        <v>0</v>
      </c>
      <c r="D33" s="9">
        <v>161100</v>
      </c>
      <c r="E33" s="9">
        <v>169240</v>
      </c>
      <c r="F33" s="9">
        <v>923240</v>
      </c>
      <c r="G33" s="16">
        <v>546751.19999999995</v>
      </c>
      <c r="H33" s="17">
        <v>683607.9</v>
      </c>
      <c r="I33" s="17">
        <v>649424.73</v>
      </c>
      <c r="J33" s="17"/>
      <c r="K33" s="17">
        <v>1345775</v>
      </c>
      <c r="L33" s="17">
        <v>807960</v>
      </c>
      <c r="M33" s="23"/>
      <c r="N33" s="28"/>
      <c r="O33" s="28"/>
      <c r="P33" s="15">
        <f t="shared" si="1"/>
        <v>5287098.83</v>
      </c>
    </row>
    <row r="34" spans="1:16" x14ac:dyDescent="0.25">
      <c r="A34" s="20" t="s">
        <v>22</v>
      </c>
      <c r="B34" s="7">
        <v>80000</v>
      </c>
      <c r="C34" s="7">
        <v>0</v>
      </c>
      <c r="D34" s="9"/>
      <c r="E34" s="9">
        <v>74892.03</v>
      </c>
      <c r="F34" s="8">
        <v>250753.3</v>
      </c>
      <c r="G34" s="16">
        <v>210748</v>
      </c>
      <c r="H34" s="17"/>
      <c r="I34" s="17"/>
      <c r="J34" s="17"/>
      <c r="K34" s="17">
        <v>18880</v>
      </c>
      <c r="L34" s="17"/>
      <c r="M34" s="23"/>
      <c r="N34" s="28"/>
      <c r="O34" s="28"/>
      <c r="P34" s="15">
        <f t="shared" si="1"/>
        <v>555273.32999999996</v>
      </c>
    </row>
    <row r="35" spans="1:16" x14ac:dyDescent="0.25">
      <c r="A35" s="20" t="s">
        <v>23</v>
      </c>
      <c r="B35" s="7">
        <v>986000</v>
      </c>
      <c r="C35" s="7">
        <v>0</v>
      </c>
      <c r="D35" s="9"/>
      <c r="E35" s="9">
        <v>151692.39000000001</v>
      </c>
      <c r="F35" s="9">
        <v>22800</v>
      </c>
      <c r="G35" s="16"/>
      <c r="H35" s="17">
        <v>175218</v>
      </c>
      <c r="I35" s="17"/>
      <c r="J35" s="17"/>
      <c r="K35" s="17"/>
      <c r="L35" s="17">
        <v>311046</v>
      </c>
      <c r="M35" s="23"/>
      <c r="N35" s="28"/>
      <c r="O35" s="28"/>
      <c r="P35" s="15">
        <f t="shared" si="1"/>
        <v>660756.39</v>
      </c>
    </row>
    <row r="36" spans="1:16" ht="25.5" x14ac:dyDescent="0.25">
      <c r="A36" s="20" t="s">
        <v>24</v>
      </c>
      <c r="B36" s="7">
        <v>13800000</v>
      </c>
      <c r="C36" s="7">
        <v>0</v>
      </c>
      <c r="D36" s="9">
        <v>87371.199999999997</v>
      </c>
      <c r="E36" s="9">
        <v>246280.17</v>
      </c>
      <c r="F36" s="8">
        <v>475123</v>
      </c>
      <c r="G36" s="16">
        <v>483145.6</v>
      </c>
      <c r="H36" s="17">
        <v>1636444.84</v>
      </c>
      <c r="I36" s="17">
        <v>1570601.95</v>
      </c>
      <c r="J36" s="17"/>
      <c r="K36" s="17">
        <v>2162150.4900000002</v>
      </c>
      <c r="L36" s="17">
        <v>1088992.3999999999</v>
      </c>
      <c r="M36" s="23"/>
      <c r="N36" s="28"/>
      <c r="O36" s="28"/>
      <c r="P36" s="15">
        <f t="shared" si="1"/>
        <v>7750109.6500000004</v>
      </c>
    </row>
    <row r="37" spans="1:16" ht="25.5" x14ac:dyDescent="0.25">
      <c r="A37" s="20" t="s">
        <v>25</v>
      </c>
      <c r="B37" s="7">
        <v>0</v>
      </c>
      <c r="C37" s="7">
        <v>0</v>
      </c>
      <c r="D37" s="9"/>
      <c r="E37" s="9"/>
      <c r="F37" s="9"/>
      <c r="G37" s="9"/>
      <c r="H37" s="17"/>
      <c r="J37" s="17">
        <v>1284917.8600000001</v>
      </c>
      <c r="K37" s="17"/>
      <c r="M37" s="23"/>
      <c r="N37" s="28"/>
      <c r="P37" s="15">
        <f t="shared" si="1"/>
        <v>1284917.8600000001</v>
      </c>
    </row>
    <row r="38" spans="1:16" x14ac:dyDescent="0.25">
      <c r="A38" s="20" t="s">
        <v>26</v>
      </c>
      <c r="B38" s="7">
        <v>18712470</v>
      </c>
      <c r="C38" s="7">
        <v>0</v>
      </c>
      <c r="D38" s="9">
        <v>11514.24</v>
      </c>
      <c r="E38" s="9">
        <v>1369757.07</v>
      </c>
      <c r="F38" s="8">
        <v>1240956.33</v>
      </c>
      <c r="G38" s="16">
        <v>658106.6</v>
      </c>
      <c r="H38" s="17">
        <v>905967.81</v>
      </c>
      <c r="I38" s="17">
        <v>914723.45</v>
      </c>
      <c r="J38" s="17">
        <v>207712.09</v>
      </c>
      <c r="K38" s="17">
        <v>1594858.75</v>
      </c>
      <c r="L38" s="17">
        <v>561426.76</v>
      </c>
      <c r="M38" s="23"/>
      <c r="N38" s="28"/>
      <c r="O38" s="28"/>
      <c r="P38" s="15">
        <f t="shared" si="1"/>
        <v>7465023.0999999996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0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67787.02</v>
      </c>
      <c r="F55" s="11">
        <f>+F56+F57+F58+F59+F60+F61+F62+F63+F64</f>
        <v>24000</v>
      </c>
      <c r="G55" s="11">
        <f t="shared" ref="G55:O55" si="5">+G56+G57+G58+G59+G60+G61+G62+G63+G64</f>
        <v>0</v>
      </c>
      <c r="H55" s="11">
        <f t="shared" si="5"/>
        <v>291225.53999999998</v>
      </c>
      <c r="I55" s="11">
        <f t="shared" si="5"/>
        <v>580775.04</v>
      </c>
      <c r="J55" s="11">
        <f t="shared" si="5"/>
        <v>185517.27000000002</v>
      </c>
      <c r="K55" s="11">
        <f t="shared" si="5"/>
        <v>130924.98</v>
      </c>
      <c r="L55" s="11">
        <f t="shared" si="5"/>
        <v>131903.94</v>
      </c>
      <c r="M55" s="11">
        <f t="shared" si="5"/>
        <v>0</v>
      </c>
      <c r="N55" s="11">
        <f t="shared" si="5"/>
        <v>0</v>
      </c>
      <c r="O55" s="11">
        <f t="shared" si="5"/>
        <v>0</v>
      </c>
      <c r="P55" s="15">
        <f t="shared" si="1"/>
        <v>1412133.79</v>
      </c>
    </row>
    <row r="56" spans="1:16" x14ac:dyDescent="0.25">
      <c r="A56" s="20" t="s">
        <v>43</v>
      </c>
      <c r="B56" s="7">
        <v>0</v>
      </c>
      <c r="C56" s="7">
        <v>0</v>
      </c>
      <c r="D56" s="9">
        <v>0</v>
      </c>
      <c r="E56" s="9">
        <v>67787.02</v>
      </c>
      <c r="F56" s="8">
        <v>24000</v>
      </c>
      <c r="G56" s="16"/>
      <c r="H56" s="17">
        <v>123075.54</v>
      </c>
      <c r="I56" s="17"/>
      <c r="J56" s="17">
        <v>119770</v>
      </c>
      <c r="K56" s="17">
        <v>130924.98</v>
      </c>
      <c r="L56" s="17">
        <v>131903.94</v>
      </c>
      <c r="M56" s="23"/>
      <c r="N56" s="28"/>
      <c r="O56" s="28"/>
      <c r="P56" s="15">
        <f t="shared" si="1"/>
        <v>597461.48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>
        <v>65747.27</v>
      </c>
      <c r="K57" s="17"/>
      <c r="L57" s="17"/>
      <c r="M57" s="23"/>
      <c r="N57" s="7"/>
      <c r="O57" s="28"/>
      <c r="P57" s="15">
        <f t="shared" si="1"/>
        <v>65747.27</v>
      </c>
    </row>
    <row r="58" spans="1:16" x14ac:dyDescent="0.25">
      <c r="A58" s="20" t="s">
        <v>44</v>
      </c>
      <c r="B58" s="7">
        <v>0</v>
      </c>
      <c r="C58" s="7">
        <v>0</v>
      </c>
      <c r="D58" s="9">
        <v>0</v>
      </c>
      <c r="E58" s="9">
        <v>0</v>
      </c>
      <c r="F58" s="8"/>
      <c r="G58" s="16"/>
      <c r="H58" s="17"/>
      <c r="I58" s="17">
        <v>217625.04</v>
      </c>
      <c r="J58" s="17"/>
      <c r="K58" s="17"/>
      <c r="L58" s="17"/>
      <c r="M58" s="23"/>
      <c r="N58" s="28"/>
      <c r="O58" s="28"/>
      <c r="P58" s="15">
        <f t="shared" si="1"/>
        <v>217625.04</v>
      </c>
    </row>
    <row r="59" spans="1:16" ht="25.5" x14ac:dyDescent="0.25">
      <c r="A59" s="20" t="s">
        <v>45</v>
      </c>
      <c r="B59" s="7">
        <v>0</v>
      </c>
      <c r="C59" s="7">
        <v>0</v>
      </c>
      <c r="D59" s="9">
        <v>0</v>
      </c>
      <c r="E59" s="9">
        <v>0</v>
      </c>
      <c r="F59" s="8"/>
      <c r="G59" s="16"/>
      <c r="H59" s="17">
        <v>168150</v>
      </c>
      <c r="I59" s="17">
        <v>168150</v>
      </c>
      <c r="J59" s="17"/>
      <c r="K59" s="17"/>
      <c r="L59" s="17"/>
      <c r="M59" s="23"/>
      <c r="N59" s="7"/>
      <c r="O59" s="28"/>
      <c r="P59" s="15">
        <f t="shared" si="1"/>
        <v>336300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/>
      <c r="G60" s="16"/>
      <c r="H60" s="17"/>
      <c r="I60" s="17">
        <v>195000</v>
      </c>
      <c r="J60" s="17"/>
      <c r="K60" s="17"/>
      <c r="L60" s="17"/>
      <c r="M60" s="23"/>
      <c r="N60" s="7"/>
      <c r="O60" s="28"/>
      <c r="P60" s="15">
        <f t="shared" si="1"/>
        <v>195000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0</v>
      </c>
      <c r="F63" s="8"/>
      <c r="G63" s="9"/>
      <c r="H63" s="17"/>
      <c r="J63" s="17"/>
      <c r="K63" s="17"/>
      <c r="L63" s="17"/>
      <c r="M63" s="23"/>
      <c r="N63" s="28"/>
      <c r="O63" s="28"/>
      <c r="P63" s="15">
        <f t="shared" si="1"/>
        <v>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0</v>
      </c>
      <c r="O65" s="11">
        <f t="shared" si="6"/>
        <v>0</v>
      </c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78794970</v>
      </c>
      <c r="C86" s="12">
        <f>+C13+C19+C29+C39+C55+C65</f>
        <v>0</v>
      </c>
      <c r="D86" s="12">
        <f>+D13+D19+D29+D39+D55+D65</f>
        <v>1376721.18</v>
      </c>
      <c r="E86" s="12">
        <f>+E13+E19+E29+E39+E55+E65</f>
        <v>4251115.72</v>
      </c>
      <c r="F86" s="12">
        <f t="shared" ref="F86:M86" si="9">+F13+F19+F29+F39+F55+F65</f>
        <v>5175392.43</v>
      </c>
      <c r="G86" s="12">
        <f t="shared" si="9"/>
        <v>5928950.8499999996</v>
      </c>
      <c r="H86" s="12">
        <f t="shared" si="9"/>
        <v>5391479.4400000004</v>
      </c>
      <c r="I86" s="12">
        <f t="shared" si="9"/>
        <v>5951807.9099999992</v>
      </c>
      <c r="J86" s="12">
        <f t="shared" si="9"/>
        <v>3059598.0100000002</v>
      </c>
      <c r="K86" s="12">
        <f t="shared" si="9"/>
        <v>6872455.2700000005</v>
      </c>
      <c r="L86" s="12">
        <f t="shared" si="9"/>
        <v>7272606.080000001</v>
      </c>
      <c r="M86" s="12">
        <f t="shared" si="9"/>
        <v>0</v>
      </c>
      <c r="N86" s="12"/>
      <c r="O86" s="12"/>
      <c r="P86" s="12">
        <f t="shared" ref="P86" si="10">+D86+E86+F86+G86+H86+I86+J86+K86+L86+M86+N86+O86</f>
        <v>45280126.890000001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2023-10-09T16:12:10Z</cp:lastPrinted>
  <dcterms:created xsi:type="dcterms:W3CDTF">2021-07-29T18:58:50Z</dcterms:created>
  <dcterms:modified xsi:type="dcterms:W3CDTF">2023-10-09T16:12:50Z</dcterms:modified>
</cp:coreProperties>
</file>