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quintin\Music\1\OAI\23\"/>
    </mc:Choice>
  </mc:AlternateContent>
  <xr:revisionPtr revIDLastSave="0" documentId="13_ncr:1_{AFC25458-74F7-4C16-B3BA-B27B8477FC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.S" sheetId="1" r:id="rId1"/>
    <sheet name="F.O.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5" l="1"/>
  <c r="F31" i="5"/>
  <c r="F19" i="5"/>
  <c r="F20" i="5"/>
  <c r="F21" i="5"/>
  <c r="F22" i="5"/>
  <c r="F23" i="5" s="1"/>
  <c r="F24" i="5" s="1"/>
  <c r="F25" i="5" s="1"/>
  <c r="F26" i="5" s="1"/>
  <c r="F27" i="5" s="1"/>
  <c r="F28" i="5" s="1"/>
  <c r="F29" i="5" s="1"/>
  <c r="F52" i="1"/>
  <c r="F51" i="1"/>
  <c r="F49" i="1"/>
  <c r="F50" i="1"/>
  <c r="F48" i="1"/>
  <c r="F47" i="1"/>
  <c r="F22" i="1"/>
  <c r="F23" i="1"/>
  <c r="F24" i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9" i="5" l="1"/>
  <c r="F10" i="5" l="1"/>
  <c r="F11" i="5" s="1"/>
  <c r="F12" i="5" s="1"/>
  <c r="F13" i="5" s="1"/>
  <c r="F9" i="1"/>
  <c r="F10" i="1" s="1"/>
  <c r="F14" i="5" l="1"/>
  <c r="F15" i="5" s="1"/>
  <c r="F16" i="5" s="1"/>
  <c r="F17" i="5" s="1"/>
  <c r="F18" i="5" s="1"/>
  <c r="F11" i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D54" i="1"/>
  <c r="E54" i="1"/>
  <c r="F33" i="5" l="1"/>
  <c r="E33" i="5"/>
  <c r="D33" i="5"/>
  <c r="F54" i="1" l="1"/>
</calcChain>
</file>

<file path=xl/sharedStrings.xml><?xml version="1.0" encoding="utf-8"?>
<sst xmlns="http://schemas.openxmlformats.org/spreadsheetml/2006/main" count="96" uniqueCount="68">
  <si>
    <t>FECHA</t>
  </si>
  <si>
    <t>NO. CK/TRANSFERENCIA</t>
  </si>
  <si>
    <t>DESCRIPCION</t>
  </si>
  <si>
    <t>DEBITO</t>
  </si>
  <si>
    <t xml:space="preserve">CREDITO </t>
  </si>
  <si>
    <t>BALANCE</t>
  </si>
  <si>
    <t>BALANCE INICIAL:</t>
  </si>
  <si>
    <t>LIBRO BANCO CTA. VENTA DE SERVICIO</t>
  </si>
  <si>
    <t>Hospital Nuestra Sra. De Regla</t>
  </si>
  <si>
    <t>Año de la consolidación de la seguridad alimentaria</t>
  </si>
  <si>
    <t>CTA.N.130-104873-6</t>
  </si>
  <si>
    <t>CTA.N.130-104161-8</t>
  </si>
  <si>
    <t>TOTAL</t>
  </si>
  <si>
    <t>Lida. Santa Lugo</t>
  </si>
  <si>
    <t xml:space="preserve">Revisado por </t>
  </si>
  <si>
    <t>Contadora H.N.S.R.</t>
  </si>
  <si>
    <t xml:space="preserve">Comision Bancaria </t>
  </si>
  <si>
    <t xml:space="preserve">LIBRO BANCO CTA. FONDO OPERATIVO </t>
  </si>
  <si>
    <t xml:space="preserve">CARGOS BANCARIOS </t>
  </si>
  <si>
    <t xml:space="preserve">P/Colector Impuesto Interno 5%  </t>
  </si>
  <si>
    <t>SENASA SUBSIDIADO</t>
  </si>
  <si>
    <t>SENASA CONTRIBUTIVO</t>
  </si>
  <si>
    <t xml:space="preserve">PAGO COMPRA U.M.M.Q. </t>
  </si>
  <si>
    <t xml:space="preserve">PAGO S/ DE RECOGIDA DESECHOS SOLIDOS  </t>
  </si>
  <si>
    <t xml:space="preserve">PAGO COMPRA SERVICIO DE INTERNET Y COMUNICACIÓN </t>
  </si>
  <si>
    <t xml:space="preserve">PAGO COMPRA  REACTIVOS </t>
  </si>
  <si>
    <t xml:space="preserve">PAGO COMPRA  MEDICAMENTOS </t>
  </si>
  <si>
    <t>PAGO VIATICOS</t>
  </si>
  <si>
    <t>DGI IR-17 MAYO 2023</t>
  </si>
  <si>
    <t>P/ COMPRA ALIMENTOS FACT. 749</t>
  </si>
  <si>
    <t>P/ COMPRA DE PRODUCTOS GRAFICOS TERMINAS FACT.190</t>
  </si>
  <si>
    <t>P/ DE ELECTROCARDIOGRSFO FACT.281</t>
  </si>
  <si>
    <t>P/C. MAT. FERRET.FACT. 38915,39026,39235,39276,40146,40255,40314,40384</t>
  </si>
  <si>
    <t>P/C.MEDIC. FACT. 2019,2020,2021</t>
  </si>
  <si>
    <t>P/  POR COMRA DE PLACA FACT.NO. 16910</t>
  </si>
  <si>
    <t>P/ DE COMRA MEDICAMENTOS FACT.582</t>
  </si>
  <si>
    <t>P/C CONTENEROS PARA GUARDAR LOS EQUIPOS SALDO FACT.001</t>
  </si>
  <si>
    <t>P/C. REACTI. LAB. FACT. 39012,12851284, COMPROB.11261,11311</t>
  </si>
  <si>
    <t>P/ COMPRA DE CENTRIFUGA FACT. 444190,437504</t>
  </si>
  <si>
    <t>P/G GAS FACT.252721,252797,252115,252109,252042,252131,252132,252146,</t>
  </si>
  <si>
    <t>PAGO COMPRA DE PIEZA PARA LA PLANTA COTIZAC.5010177</t>
  </si>
  <si>
    <t>P/ COMPRA DE INSUMOS PARA MANTEN.DE LA PLANTA COTIZ. 2867</t>
  </si>
  <si>
    <t>P/ COMPRA DE U.M.M.Q. FACTURA NO. 4215</t>
  </si>
  <si>
    <t>P/ LICENCIA/ SINERGIA SOFTWARE AVANZ. CUATRIMESTRE MAYO/AGOST. 23</t>
  </si>
  <si>
    <t>P/C DE CARPA PARA ALOJAMIENTOS  PACIENTESEN ESP.CONSULTAS</t>
  </si>
  <si>
    <t>P/ POR COMPRA DE PIEZA PARA RX</t>
  </si>
  <si>
    <t>P/C DE PUERTA DOBLE C/VISOR MED. EN ACERO INOXIDABLE FACT.384 COMP. 58</t>
  </si>
  <si>
    <t>P/ REPARACION COPIADORA COTIZ, NO. 5944</t>
  </si>
  <si>
    <t>P/C GAS FACT.351473,352983,322144,COMPROB.16026,15786,15785</t>
  </si>
  <si>
    <t>P/C DE OXIGENO FACT. 4159,10435,9157,26532,43189,45168,63823,72685,74792,73876</t>
  </si>
  <si>
    <t>PAGO SUELDO JINIO- 2023</t>
  </si>
  <si>
    <t xml:space="preserve">P/ ALQUILER DE VEHICULO P/ LAS DIFERENTES DELIG. DEL CENTRO </t>
  </si>
  <si>
    <t>P/P DE SUELDO VIGILANTE, JUNIO-23</t>
  </si>
  <si>
    <t>P/C. ALIM.PAN. FACT. 877,878,883,886,877,868,873,864,860,891,894,899,906</t>
  </si>
  <si>
    <t>P/ SERVICIO FLOTAS MAYO/.2023 FACTURA 51173</t>
  </si>
  <si>
    <t>REPACION DE COLCHONES EN EL AREA DE SALA DE HOMBRES</t>
  </si>
  <si>
    <t>P/C DE ALIMENTOS, AGUA. FACT. 1446,1474,1484,1516 FEB.,MAR.ABRIL Y MAYO./23</t>
  </si>
  <si>
    <t>P/S DE PRUEBS DE ANALISIS A PTES ASEG.Y ALGUNAS AREAS FACT,6584</t>
  </si>
  <si>
    <t>P/COMP. DE ARTE GRAFICO FACT.18</t>
  </si>
  <si>
    <t>P/C IMRESIONES Y ENCUARDERNACION  FACT.275</t>
  </si>
  <si>
    <t xml:space="preserve">P/ TRABAJO DE LIMPIEZA DEL PATIO DELANTERO DEL HOSPITAL </t>
  </si>
  <si>
    <t xml:space="preserve">P/REPAR, DE LA ELECTRICA DE EMERGENCIA </t>
  </si>
  <si>
    <t>Odontología (subsidio SeNaSa)</t>
  </si>
  <si>
    <t>APS</t>
  </si>
  <si>
    <t>DEL 01  AL 30 JUNIO 2023</t>
  </si>
  <si>
    <t>4524000000023</t>
  </si>
  <si>
    <t>PAGO COMPRA MATERIALES LIMPIEZA</t>
  </si>
  <si>
    <t>PAGO COMPRA ALIMNETOS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</si>
</sst>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&quot;$&quot;* #,##0.00_-;\-&quot;$&quot;* #,##0.00_-;_-&quot;$&quot;* &quot;-&quot;??_-;_-@_-"/>
    <numFmt numFmtId="167" formatCode="000000"/>
    <numFmt numFmtId="168" formatCode="_-[$$-1C0A]* #,##0.00_-;\-[$$-1C0A]* #,##0.00_-;_-[$$-1C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u val="singleAccounting"/>
      <sz val="12"/>
      <color theme="1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38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5" fillId="0" borderId="1" xfId="1" applyFont="1" applyBorder="1" applyAlignment="1">
      <alignment horizontal="center" vertical="center" wrapText="1"/>
    </xf>
    <xf numFmtId="166" fontId="5" fillId="0" borderId="1" xfId="1" applyFont="1" applyBorder="1"/>
    <xf numFmtId="167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6" fillId="0" borderId="1" xfId="1" applyFont="1" applyBorder="1"/>
    <xf numFmtId="166" fontId="2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14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166" fontId="0" fillId="0" borderId="0" xfId="0" applyNumberFormat="1"/>
    <xf numFmtId="166" fontId="0" fillId="0" borderId="0" xfId="1" applyFont="1"/>
    <xf numFmtId="166" fontId="5" fillId="3" borderId="1" xfId="1" applyFont="1" applyFill="1" applyBorder="1"/>
    <xf numFmtId="167" fontId="12" fillId="3" borderId="1" xfId="0" applyNumberFormat="1" applyFont="1" applyFill="1" applyBorder="1" applyAlignment="1">
      <alignment horizontal="center" vertical="center"/>
    </xf>
    <xf numFmtId="166" fontId="14" fillId="0" borderId="1" xfId="1" applyFont="1" applyBorder="1"/>
    <xf numFmtId="166" fontId="15" fillId="0" borderId="1" xfId="1" applyFont="1" applyBorder="1" applyAlignment="1">
      <alignment horizontal="right"/>
    </xf>
    <xf numFmtId="166" fontId="14" fillId="4" borderId="1" xfId="1" applyFont="1" applyFill="1" applyBorder="1"/>
    <xf numFmtId="0" fontId="7" fillId="2" borderId="1" xfId="0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168" fontId="13" fillId="0" borderId="1" xfId="1" applyNumberFormat="1" applyFont="1" applyFill="1" applyBorder="1"/>
    <xf numFmtId="165" fontId="0" fillId="0" borderId="0" xfId="0" applyNumberFormat="1"/>
    <xf numFmtId="0" fontId="17" fillId="5" borderId="1" xfId="0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4" fontId="8" fillId="0" borderId="0" xfId="3" applyNumberFormat="1" applyFont="1" applyAlignment="1">
      <alignment horizontal="center"/>
    </xf>
    <xf numFmtId="0" fontId="17" fillId="3" borderId="1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/>
    </xf>
  </cellXfs>
  <cellStyles count="6">
    <cellStyle name="Euro" xfId="2" xr:uid="{00000000-0005-0000-0000-000000000000}"/>
    <cellStyle name="Millares 9" xfId="4" xr:uid="{00000000-0005-0000-0000-000001000000}"/>
    <cellStyle name="Moneda" xfId="1" builtinId="4"/>
    <cellStyle name="Normal" xfId="0" builtinId="0"/>
    <cellStyle name="Normal 2" xfId="3" xr:uid="{00000000-0005-0000-0000-000004000000}"/>
    <cellStyle name="Normal 2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66675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5" name="4 Imagen" descr="HOSPITAL PROVINCIAL NUESTRA SEÑORA DE REGLA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1028701</xdr:colOff>
      <xdr:row>54</xdr:row>
      <xdr:rowOff>114300</xdr:rowOff>
    </xdr:from>
    <xdr:to>
      <xdr:col>2</xdr:col>
      <xdr:colOff>2352675</xdr:colOff>
      <xdr:row>59</xdr:row>
      <xdr:rowOff>133350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6" y="16687800"/>
          <a:ext cx="2847974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3343276</xdr:colOff>
      <xdr:row>54</xdr:row>
      <xdr:rowOff>85726</xdr:rowOff>
    </xdr:from>
    <xdr:to>
      <xdr:col>4</xdr:col>
      <xdr:colOff>228600</xdr:colOff>
      <xdr:row>58</xdr:row>
      <xdr:rowOff>76201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1" y="16659226"/>
          <a:ext cx="282892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190500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3" name="2 Imagen" descr="HOSPITAL PROVINCIAL NUESTRA SEÑORA DE REGL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352425</xdr:colOff>
      <xdr:row>34</xdr:row>
      <xdr:rowOff>57150</xdr:rowOff>
    </xdr:from>
    <xdr:to>
      <xdr:col>2</xdr:col>
      <xdr:colOff>1800224</xdr:colOff>
      <xdr:row>40</xdr:row>
      <xdr:rowOff>132533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5715000"/>
          <a:ext cx="2847974" cy="122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34</xdr:row>
      <xdr:rowOff>171450</xdr:rowOff>
    </xdr:from>
    <xdr:to>
      <xdr:col>4</xdr:col>
      <xdr:colOff>333374</xdr:colOff>
      <xdr:row>38</xdr:row>
      <xdr:rowOff>123825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829300"/>
          <a:ext cx="282892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zoomScaleNormal="100" workbookViewId="0">
      <selection activeCell="C7" sqref="C7"/>
    </sheetView>
  </sheetViews>
  <sheetFormatPr baseColWidth="10" defaultRowHeight="15" x14ac:dyDescent="0.25"/>
  <cols>
    <col min="1" max="1" width="12.7109375" customWidth="1"/>
    <col min="2" max="2" width="22.85546875" customWidth="1"/>
    <col min="3" max="3" width="68.57031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7" t="s">
        <v>8</v>
      </c>
      <c r="B1" s="37"/>
      <c r="C1" s="37"/>
      <c r="D1" s="37"/>
      <c r="E1" s="37"/>
      <c r="F1" s="37"/>
    </row>
    <row r="2" spans="1:6" ht="16.5" customHeight="1" x14ac:dyDescent="0.25">
      <c r="A2" s="37" t="s">
        <v>9</v>
      </c>
      <c r="B2" s="37"/>
      <c r="C2" s="37"/>
      <c r="D2" s="37"/>
      <c r="E2" s="37"/>
      <c r="F2" s="37"/>
    </row>
    <row r="3" spans="1:6" x14ac:dyDescent="0.25">
      <c r="A3" s="37" t="s">
        <v>7</v>
      </c>
      <c r="B3" s="37"/>
      <c r="C3" s="37"/>
      <c r="D3" s="37"/>
      <c r="E3" s="37"/>
      <c r="F3" s="37"/>
    </row>
    <row r="4" spans="1:6" x14ac:dyDescent="0.25">
      <c r="A4" s="37" t="s">
        <v>64</v>
      </c>
      <c r="B4" s="37"/>
      <c r="C4" s="37"/>
      <c r="D4" s="37"/>
      <c r="E4" s="37"/>
      <c r="F4" s="37"/>
    </row>
    <row r="5" spans="1:6" x14ac:dyDescent="0.25">
      <c r="E5" s="2"/>
    </row>
    <row r="6" spans="1:6" x14ac:dyDescent="0.25">
      <c r="B6" s="2" t="s">
        <v>11</v>
      </c>
      <c r="E6" s="1" t="s">
        <v>6</v>
      </c>
      <c r="F6" s="13">
        <v>7111407.7199999969</v>
      </c>
    </row>
    <row r="7" spans="1:6" ht="15.75" thickBot="1" x14ac:dyDescent="0.3"/>
    <row r="8" spans="1:6" ht="36.75" customHeight="1" x14ac:dyDescent="0.25">
      <c r="A8" s="3" t="s">
        <v>0</v>
      </c>
      <c r="B8" s="27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5.75" x14ac:dyDescent="0.25">
      <c r="A9" s="32">
        <v>45078</v>
      </c>
      <c r="B9" s="28">
        <v>30860796823</v>
      </c>
      <c r="C9" s="25" t="s">
        <v>29</v>
      </c>
      <c r="D9" s="23"/>
      <c r="E9" s="29">
        <v>105369.25</v>
      </c>
      <c r="F9" s="7">
        <f>F6-E9</f>
        <v>7006038.4699999969</v>
      </c>
    </row>
    <row r="10" spans="1:6" ht="15.75" x14ac:dyDescent="0.25">
      <c r="A10" s="32">
        <v>45078</v>
      </c>
      <c r="B10" s="28">
        <v>30890854174</v>
      </c>
      <c r="C10" s="25" t="s">
        <v>30</v>
      </c>
      <c r="D10" s="23"/>
      <c r="E10" s="29">
        <v>511919.38</v>
      </c>
      <c r="F10" s="7">
        <f>F9-E10</f>
        <v>6494119.0899999971</v>
      </c>
    </row>
    <row r="11" spans="1:6" ht="15.75" x14ac:dyDescent="0.25">
      <c r="A11" s="16">
        <v>45078</v>
      </c>
      <c r="B11" s="21">
        <v>30890914903</v>
      </c>
      <c r="C11" s="25" t="s">
        <v>31</v>
      </c>
      <c r="D11" s="23"/>
      <c r="E11" s="29">
        <v>111260.93</v>
      </c>
      <c r="F11" s="7">
        <f t="shared" ref="F11:F46" si="0">F10-E11</f>
        <v>6382858.1599999974</v>
      </c>
    </row>
    <row r="12" spans="1:6" ht="15.75" x14ac:dyDescent="0.25">
      <c r="A12" s="32">
        <v>45078</v>
      </c>
      <c r="B12" s="21">
        <v>30890960933</v>
      </c>
      <c r="C12" s="25" t="s">
        <v>32</v>
      </c>
      <c r="D12" s="23"/>
      <c r="E12" s="29">
        <v>50129.3</v>
      </c>
      <c r="F12" s="7">
        <f t="shared" si="0"/>
        <v>6332728.8599999975</v>
      </c>
    </row>
    <row r="13" spans="1:6" ht="15.75" x14ac:dyDescent="0.25">
      <c r="A13" s="16">
        <v>45078</v>
      </c>
      <c r="B13" s="21">
        <v>30890990706</v>
      </c>
      <c r="C13" s="25" t="s">
        <v>33</v>
      </c>
      <c r="D13" s="23"/>
      <c r="E13" s="29">
        <v>67940.66</v>
      </c>
      <c r="F13" s="7">
        <f t="shared" si="0"/>
        <v>6264788.1999999974</v>
      </c>
    </row>
    <row r="14" spans="1:6" ht="15.75" x14ac:dyDescent="0.25">
      <c r="A14" s="33">
        <v>45082</v>
      </c>
      <c r="B14" s="21">
        <v>30931925819</v>
      </c>
      <c r="C14" s="25" t="s">
        <v>34</v>
      </c>
      <c r="D14" s="23"/>
      <c r="E14" s="29">
        <v>3565.24</v>
      </c>
      <c r="F14" s="7">
        <f t="shared" si="0"/>
        <v>6261222.9599999972</v>
      </c>
    </row>
    <row r="15" spans="1:6" ht="15.75" x14ac:dyDescent="0.25">
      <c r="A15" s="32">
        <v>45082</v>
      </c>
      <c r="B15" s="21">
        <v>30935858408</v>
      </c>
      <c r="C15" s="25" t="s">
        <v>35</v>
      </c>
      <c r="D15" s="23"/>
      <c r="E15" s="29">
        <v>80294</v>
      </c>
      <c r="F15" s="7">
        <f t="shared" si="0"/>
        <v>6180928.9599999972</v>
      </c>
    </row>
    <row r="16" spans="1:6" ht="15.75" x14ac:dyDescent="0.25">
      <c r="A16" s="16">
        <v>45084</v>
      </c>
      <c r="B16" s="21">
        <v>30960061045</v>
      </c>
      <c r="C16" s="25" t="s">
        <v>36</v>
      </c>
      <c r="D16" s="23"/>
      <c r="E16" s="29">
        <v>159742.5</v>
      </c>
      <c r="F16" s="7">
        <f t="shared" si="0"/>
        <v>6021186.4599999972</v>
      </c>
    </row>
    <row r="17" spans="1:6" ht="15.75" x14ac:dyDescent="0.25">
      <c r="A17" s="32">
        <v>45086</v>
      </c>
      <c r="B17" s="21">
        <v>30979909017</v>
      </c>
      <c r="C17" s="25" t="s">
        <v>37</v>
      </c>
      <c r="D17" s="23"/>
      <c r="E17" s="29">
        <v>636418.56999999995</v>
      </c>
      <c r="F17" s="7">
        <f t="shared" si="0"/>
        <v>5384767.8899999969</v>
      </c>
    </row>
    <row r="18" spans="1:6" ht="15.75" x14ac:dyDescent="0.25">
      <c r="A18" s="32">
        <v>45090</v>
      </c>
      <c r="B18" s="21">
        <v>31018987170</v>
      </c>
      <c r="C18" s="25" t="s">
        <v>38</v>
      </c>
      <c r="D18" s="23"/>
      <c r="E18" s="29">
        <v>97142.71</v>
      </c>
      <c r="F18" s="7">
        <f t="shared" si="0"/>
        <v>5287625.1799999969</v>
      </c>
    </row>
    <row r="19" spans="1:6" ht="15.75" x14ac:dyDescent="0.25">
      <c r="A19" s="16">
        <v>45090</v>
      </c>
      <c r="B19" s="21">
        <v>31019064090</v>
      </c>
      <c r="C19" s="25" t="s">
        <v>39</v>
      </c>
      <c r="D19" s="23"/>
      <c r="E19" s="29">
        <v>43748.639999999999</v>
      </c>
      <c r="F19" s="7">
        <f t="shared" si="0"/>
        <v>5243876.5399999972</v>
      </c>
    </row>
    <row r="20" spans="1:6" ht="15.75" x14ac:dyDescent="0.25">
      <c r="A20" s="16">
        <v>45090</v>
      </c>
      <c r="B20" s="21">
        <v>31013603462</v>
      </c>
      <c r="C20" s="25" t="s">
        <v>40</v>
      </c>
      <c r="D20" s="23"/>
      <c r="E20" s="29">
        <v>44942.35</v>
      </c>
      <c r="F20" s="7">
        <f t="shared" si="0"/>
        <v>5198934.1899999976</v>
      </c>
    </row>
    <row r="21" spans="1:6" ht="15.75" x14ac:dyDescent="0.25">
      <c r="A21" s="16">
        <v>45092</v>
      </c>
      <c r="B21" s="21">
        <v>31039490928</v>
      </c>
      <c r="C21" s="25" t="s">
        <v>41</v>
      </c>
      <c r="D21" s="23"/>
      <c r="E21" s="29">
        <v>56667.58</v>
      </c>
      <c r="F21" s="7">
        <f t="shared" si="0"/>
        <v>5142266.6099999975</v>
      </c>
    </row>
    <row r="22" spans="1:6" ht="15.75" x14ac:dyDescent="0.25">
      <c r="A22" s="16">
        <v>45092</v>
      </c>
      <c r="B22" s="21">
        <v>31039523786</v>
      </c>
      <c r="C22" s="25" t="s">
        <v>42</v>
      </c>
      <c r="D22" s="23"/>
      <c r="E22" s="29">
        <v>97886.25</v>
      </c>
      <c r="F22" s="7">
        <f t="shared" si="0"/>
        <v>5044380.3599999975</v>
      </c>
    </row>
    <row r="23" spans="1:6" ht="15.75" x14ac:dyDescent="0.25">
      <c r="A23" s="16">
        <v>45092</v>
      </c>
      <c r="B23" s="21">
        <v>31039556963</v>
      </c>
      <c r="C23" s="25" t="s">
        <v>43</v>
      </c>
      <c r="D23" s="23"/>
      <c r="E23" s="29">
        <v>28500</v>
      </c>
      <c r="F23" s="7">
        <f t="shared" si="0"/>
        <v>5015880.3599999975</v>
      </c>
    </row>
    <row r="24" spans="1:6" ht="15.75" x14ac:dyDescent="0.25">
      <c r="A24" s="16">
        <v>45092</v>
      </c>
      <c r="B24" s="21">
        <v>31039610528</v>
      </c>
      <c r="C24" s="25" t="s">
        <v>44</v>
      </c>
      <c r="D24" s="23"/>
      <c r="E24" s="29">
        <v>186737.29</v>
      </c>
      <c r="F24" s="7">
        <f t="shared" si="0"/>
        <v>4829143.0699999975</v>
      </c>
    </row>
    <row r="25" spans="1:6" ht="15.75" x14ac:dyDescent="0.25">
      <c r="A25" s="16">
        <v>45092</v>
      </c>
      <c r="B25" s="21">
        <v>31043758244</v>
      </c>
      <c r="C25" s="25" t="s">
        <v>45</v>
      </c>
      <c r="D25" s="23"/>
      <c r="E25" s="29">
        <v>8249</v>
      </c>
      <c r="F25" s="7">
        <f t="shared" si="0"/>
        <v>4820894.0699999975</v>
      </c>
    </row>
    <row r="26" spans="1:6" ht="15.75" x14ac:dyDescent="0.25">
      <c r="A26" s="16">
        <v>45093</v>
      </c>
      <c r="B26" s="21">
        <v>31056308186</v>
      </c>
      <c r="C26" s="25" t="s">
        <v>46</v>
      </c>
      <c r="D26" s="23"/>
      <c r="E26" s="29">
        <v>185110.95</v>
      </c>
      <c r="F26" s="7">
        <f t="shared" si="0"/>
        <v>4635783.1199999973</v>
      </c>
    </row>
    <row r="27" spans="1:6" ht="15.75" x14ac:dyDescent="0.25">
      <c r="A27" s="16">
        <v>45098</v>
      </c>
      <c r="B27" s="21">
        <v>31109081094</v>
      </c>
      <c r="C27" s="25" t="s">
        <v>47</v>
      </c>
      <c r="D27" s="23"/>
      <c r="E27" s="29">
        <v>10452.5</v>
      </c>
      <c r="F27" s="7">
        <f t="shared" si="0"/>
        <v>4625330.6199999973</v>
      </c>
    </row>
    <row r="28" spans="1:6" ht="15.75" x14ac:dyDescent="0.25">
      <c r="A28" s="16">
        <v>45099</v>
      </c>
      <c r="B28" s="21">
        <v>31122341874</v>
      </c>
      <c r="C28" s="25" t="s">
        <v>48</v>
      </c>
      <c r="D28" s="23"/>
      <c r="E28" s="29">
        <v>51562.47</v>
      </c>
      <c r="F28" s="7">
        <f t="shared" si="0"/>
        <v>4573768.1499999976</v>
      </c>
    </row>
    <row r="29" spans="1:6" ht="15.75" x14ac:dyDescent="0.25">
      <c r="A29" s="16">
        <v>45099</v>
      </c>
      <c r="B29" s="21">
        <v>31122734185</v>
      </c>
      <c r="C29" s="25" t="s">
        <v>49</v>
      </c>
      <c r="D29" s="23"/>
      <c r="E29" s="29">
        <v>352896.77</v>
      </c>
      <c r="F29" s="7">
        <f t="shared" si="0"/>
        <v>4220871.3799999971</v>
      </c>
    </row>
    <row r="30" spans="1:6" ht="15.75" x14ac:dyDescent="0.25">
      <c r="A30" s="16">
        <v>45099</v>
      </c>
      <c r="B30" s="21"/>
      <c r="C30" s="25" t="s">
        <v>50</v>
      </c>
      <c r="D30" s="23"/>
      <c r="E30" s="29">
        <v>401555</v>
      </c>
      <c r="F30" s="7">
        <f t="shared" si="0"/>
        <v>3819316.3799999971</v>
      </c>
    </row>
    <row r="31" spans="1:6" ht="15.75" x14ac:dyDescent="0.25">
      <c r="A31" s="16">
        <v>45099</v>
      </c>
      <c r="B31" s="21"/>
      <c r="C31" s="25" t="s">
        <v>50</v>
      </c>
      <c r="D31" s="23"/>
      <c r="E31" s="29">
        <v>210000</v>
      </c>
      <c r="F31" s="7">
        <f t="shared" si="0"/>
        <v>3609316.3799999971</v>
      </c>
    </row>
    <row r="32" spans="1:6" ht="15.75" x14ac:dyDescent="0.25">
      <c r="A32" s="16">
        <v>45099</v>
      </c>
      <c r="B32" s="21">
        <v>31124876157</v>
      </c>
      <c r="C32" s="25" t="s">
        <v>50</v>
      </c>
      <c r="D32" s="23"/>
      <c r="E32" s="29">
        <v>15000</v>
      </c>
      <c r="F32" s="7">
        <f t="shared" si="0"/>
        <v>3594316.3799999971</v>
      </c>
    </row>
    <row r="33" spans="1:6" ht="15.75" x14ac:dyDescent="0.25">
      <c r="A33" s="16">
        <v>45099</v>
      </c>
      <c r="B33" s="21">
        <v>31124876402</v>
      </c>
      <c r="C33" s="25" t="s">
        <v>50</v>
      </c>
      <c r="D33" s="23"/>
      <c r="E33" s="29">
        <v>15000</v>
      </c>
      <c r="F33" s="7">
        <f t="shared" si="0"/>
        <v>3579316.3799999971</v>
      </c>
    </row>
    <row r="34" spans="1:6" ht="15.75" x14ac:dyDescent="0.25">
      <c r="A34" s="16">
        <v>45099</v>
      </c>
      <c r="B34" s="21">
        <v>31124876858</v>
      </c>
      <c r="C34" s="25" t="s">
        <v>50</v>
      </c>
      <c r="D34" s="23"/>
      <c r="E34" s="29">
        <v>10000</v>
      </c>
      <c r="F34" s="7">
        <f t="shared" si="0"/>
        <v>3569316.3799999971</v>
      </c>
    </row>
    <row r="35" spans="1:6" ht="15.75" x14ac:dyDescent="0.25">
      <c r="A35" s="16">
        <v>45100</v>
      </c>
      <c r="B35" s="21">
        <v>31133339659</v>
      </c>
      <c r="C35" s="25" t="s">
        <v>50</v>
      </c>
      <c r="D35" s="23"/>
      <c r="E35" s="29">
        <v>19000</v>
      </c>
      <c r="F35" s="7">
        <f t="shared" si="0"/>
        <v>3550316.3799999971</v>
      </c>
    </row>
    <row r="36" spans="1:6" ht="15.75" x14ac:dyDescent="0.25">
      <c r="A36" s="16">
        <v>45103</v>
      </c>
      <c r="B36" s="21">
        <v>31162816257</v>
      </c>
      <c r="C36" s="25" t="s">
        <v>51</v>
      </c>
      <c r="D36" s="23"/>
      <c r="E36" s="29">
        <v>25480</v>
      </c>
      <c r="F36" s="7">
        <f t="shared" si="0"/>
        <v>3524836.3799999971</v>
      </c>
    </row>
    <row r="37" spans="1:6" ht="15.75" x14ac:dyDescent="0.25">
      <c r="A37" s="16">
        <v>45104</v>
      </c>
      <c r="B37" s="21">
        <v>31173229829</v>
      </c>
      <c r="C37" s="25" t="s">
        <v>52</v>
      </c>
      <c r="D37" s="23"/>
      <c r="E37" s="29">
        <v>12000</v>
      </c>
      <c r="F37" s="7">
        <f t="shared" si="0"/>
        <v>3512836.3799999971</v>
      </c>
    </row>
    <row r="38" spans="1:6" ht="15.75" x14ac:dyDescent="0.25">
      <c r="A38" s="16">
        <v>45104</v>
      </c>
      <c r="B38" s="21">
        <v>31173250923</v>
      </c>
      <c r="C38" s="25" t="s">
        <v>53</v>
      </c>
      <c r="D38" s="23"/>
      <c r="E38" s="29">
        <v>50188.5</v>
      </c>
      <c r="F38" s="7">
        <f t="shared" si="0"/>
        <v>3462647.8799999971</v>
      </c>
    </row>
    <row r="39" spans="1:6" ht="15.75" x14ac:dyDescent="0.25">
      <c r="A39" s="16">
        <v>45104</v>
      </c>
      <c r="B39" s="21">
        <v>31173303538</v>
      </c>
      <c r="C39" s="25" t="s">
        <v>54</v>
      </c>
      <c r="D39" s="23"/>
      <c r="E39" s="29">
        <v>18315.29</v>
      </c>
      <c r="F39" s="7">
        <f t="shared" si="0"/>
        <v>3444332.5899999971</v>
      </c>
    </row>
    <row r="40" spans="1:6" ht="15.75" x14ac:dyDescent="0.25">
      <c r="A40" s="16">
        <v>45104</v>
      </c>
      <c r="B40" s="21">
        <v>31173343153</v>
      </c>
      <c r="C40" s="25" t="s">
        <v>55</v>
      </c>
      <c r="D40" s="23"/>
      <c r="E40" s="29">
        <v>2499</v>
      </c>
      <c r="F40" s="7">
        <f t="shared" si="0"/>
        <v>3441833.5899999971</v>
      </c>
    </row>
    <row r="41" spans="1:6" ht="15.75" x14ac:dyDescent="0.25">
      <c r="A41" s="16">
        <v>45104</v>
      </c>
      <c r="B41" s="21">
        <v>31173375670</v>
      </c>
      <c r="C41" s="25" t="s">
        <v>56</v>
      </c>
      <c r="D41" s="23"/>
      <c r="E41" s="29">
        <v>51518.5</v>
      </c>
      <c r="F41" s="7">
        <f t="shared" si="0"/>
        <v>3390315.0899999971</v>
      </c>
    </row>
    <row r="42" spans="1:6" ht="15.75" x14ac:dyDescent="0.25">
      <c r="A42" s="16">
        <v>45104</v>
      </c>
      <c r="B42" s="21">
        <v>31174501668</v>
      </c>
      <c r="C42" s="25" t="s">
        <v>57</v>
      </c>
      <c r="D42" s="23"/>
      <c r="E42" s="29">
        <v>53200</v>
      </c>
      <c r="F42" s="7">
        <f t="shared" si="0"/>
        <v>3337115.0899999971</v>
      </c>
    </row>
    <row r="43" spans="1:6" ht="15.75" x14ac:dyDescent="0.25">
      <c r="A43" s="16">
        <v>45104</v>
      </c>
      <c r="B43" s="21">
        <v>31174912868</v>
      </c>
      <c r="C43" s="25" t="s">
        <v>58</v>
      </c>
      <c r="D43" s="23"/>
      <c r="E43" s="29">
        <v>3842</v>
      </c>
      <c r="F43" s="7">
        <f t="shared" si="0"/>
        <v>3333273.0899999971</v>
      </c>
    </row>
    <row r="44" spans="1:6" ht="15.75" x14ac:dyDescent="0.25">
      <c r="A44" s="16">
        <v>45106</v>
      </c>
      <c r="B44" s="21">
        <v>31197194633</v>
      </c>
      <c r="C44" s="25" t="s">
        <v>59</v>
      </c>
      <c r="D44" s="23"/>
      <c r="E44" s="29">
        <v>61020</v>
      </c>
      <c r="F44" s="7">
        <f t="shared" si="0"/>
        <v>3272253.0899999971</v>
      </c>
    </row>
    <row r="45" spans="1:6" ht="15.75" x14ac:dyDescent="0.25">
      <c r="A45" s="16">
        <v>45107</v>
      </c>
      <c r="B45" s="21">
        <v>31209468084</v>
      </c>
      <c r="C45" s="25" t="s">
        <v>60</v>
      </c>
      <c r="D45" s="23"/>
      <c r="E45" s="29">
        <v>4900</v>
      </c>
      <c r="F45" s="7">
        <f t="shared" si="0"/>
        <v>3267353.0899999971</v>
      </c>
    </row>
    <row r="46" spans="1:6" ht="15.75" x14ac:dyDescent="0.25">
      <c r="A46" s="16">
        <v>45107</v>
      </c>
      <c r="B46" s="21">
        <v>31209595818</v>
      </c>
      <c r="C46" s="25" t="s">
        <v>61</v>
      </c>
      <c r="D46" s="23"/>
      <c r="E46" s="29">
        <v>6860</v>
      </c>
      <c r="F46" s="7">
        <f t="shared" si="0"/>
        <v>3260493.0899999971</v>
      </c>
    </row>
    <row r="47" spans="1:6" ht="15.75" x14ac:dyDescent="0.25">
      <c r="A47" s="32">
        <v>45100</v>
      </c>
      <c r="B47" s="21">
        <v>4524000000144</v>
      </c>
      <c r="C47" s="25" t="s">
        <v>20</v>
      </c>
      <c r="D47" s="23">
        <v>3909470.02</v>
      </c>
      <c r="E47" s="29"/>
      <c r="F47" s="7">
        <f>F46+D47</f>
        <v>7169963.1099999975</v>
      </c>
    </row>
    <row r="48" spans="1:6" ht="15.75" x14ac:dyDescent="0.25">
      <c r="A48" s="32">
        <v>45086</v>
      </c>
      <c r="B48" s="21">
        <v>4524000000020</v>
      </c>
      <c r="C48" s="25" t="s">
        <v>21</v>
      </c>
      <c r="D48" s="23">
        <v>413799.18</v>
      </c>
      <c r="E48" s="29"/>
      <c r="F48" s="7">
        <f>F47+D48</f>
        <v>7583762.2899999972</v>
      </c>
    </row>
    <row r="49" spans="1:6" ht="15.75" x14ac:dyDescent="0.25">
      <c r="A49" s="32">
        <v>45100</v>
      </c>
      <c r="B49" s="21">
        <v>4524000000111</v>
      </c>
      <c r="C49" s="25" t="s">
        <v>62</v>
      </c>
      <c r="D49" s="23">
        <v>34093.83</v>
      </c>
      <c r="E49" s="29"/>
      <c r="F49" s="7">
        <f t="shared" ref="F49:F50" si="1">F48+D49</f>
        <v>7617856.1199999973</v>
      </c>
    </row>
    <row r="50" spans="1:6" ht="15.75" x14ac:dyDescent="0.25">
      <c r="A50" s="32">
        <v>45086</v>
      </c>
      <c r="B50" s="21">
        <v>2.3060900272004E+17</v>
      </c>
      <c r="C50" s="25" t="s">
        <v>63</v>
      </c>
      <c r="D50" s="23">
        <v>30067.88</v>
      </c>
      <c r="E50" s="29"/>
      <c r="F50" s="7">
        <f t="shared" si="1"/>
        <v>7647923.9999999972</v>
      </c>
    </row>
    <row r="51" spans="1:6" ht="15.75" x14ac:dyDescent="0.25">
      <c r="A51" s="32"/>
      <c r="B51" s="21"/>
      <c r="C51" s="25" t="s">
        <v>28</v>
      </c>
      <c r="D51" s="23"/>
      <c r="E51" s="29">
        <v>117872.75999999998</v>
      </c>
      <c r="F51" s="7">
        <f>F50-E51</f>
        <v>7530051.2399999974</v>
      </c>
    </row>
    <row r="52" spans="1:6" ht="15.75" x14ac:dyDescent="0.25">
      <c r="A52" s="16"/>
      <c r="B52" s="21"/>
      <c r="C52" s="25" t="s">
        <v>18</v>
      </c>
      <c r="D52" s="12"/>
      <c r="E52" s="29">
        <v>7005.52</v>
      </c>
      <c r="F52" s="7">
        <f>F51-E52</f>
        <v>7523045.7199999979</v>
      </c>
    </row>
    <row r="53" spans="1:6" ht="15.75" x14ac:dyDescent="0.25">
      <c r="A53" s="16"/>
      <c r="B53" s="21"/>
      <c r="C53" s="17"/>
      <c r="D53" s="12"/>
      <c r="E53" s="20"/>
      <c r="F53" s="8"/>
    </row>
    <row r="54" spans="1:6" ht="20.25" x14ac:dyDescent="0.55000000000000004">
      <c r="A54" s="11"/>
      <c r="B54" s="10"/>
      <c r="C54" s="14" t="s">
        <v>12</v>
      </c>
      <c r="D54" s="12">
        <f>SUM(D9:D53)</f>
        <v>4387430.91</v>
      </c>
      <c r="E54" s="12">
        <f>SUM(E9:E53)</f>
        <v>3975792.91</v>
      </c>
      <c r="F54" s="24">
        <f>F52</f>
        <v>7523045.7199999979</v>
      </c>
    </row>
    <row r="56" spans="1:6" ht="15.75" x14ac:dyDescent="0.25">
      <c r="B56" s="15"/>
      <c r="D56" s="15" t="s">
        <v>13</v>
      </c>
      <c r="F56" s="18"/>
    </row>
    <row r="57" spans="1:6" x14ac:dyDescent="0.25">
      <c r="D57" t="s">
        <v>14</v>
      </c>
    </row>
    <row r="58" spans="1:6" x14ac:dyDescent="0.25">
      <c r="D58" t="s">
        <v>15</v>
      </c>
      <c r="F58" s="18"/>
    </row>
    <row r="60" spans="1:6" x14ac:dyDescent="0.25">
      <c r="F60" s="19"/>
    </row>
    <row r="61" spans="1:6" x14ac:dyDescent="0.25">
      <c r="F61" s="19"/>
    </row>
    <row r="62" spans="1:6" x14ac:dyDescent="0.25">
      <c r="D62" s="19"/>
      <c r="E62" s="19"/>
      <c r="F62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topLeftCell="A15" workbookViewId="0">
      <selection activeCell="F18" sqref="F18:F31"/>
    </sheetView>
  </sheetViews>
  <sheetFormatPr baseColWidth="10" defaultRowHeight="15" x14ac:dyDescent="0.25"/>
  <cols>
    <col min="1" max="1" width="12.7109375" customWidth="1"/>
    <col min="2" max="2" width="21" customWidth="1"/>
    <col min="3" max="3" width="51.285156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7" t="s">
        <v>8</v>
      </c>
      <c r="B1" s="37"/>
      <c r="C1" s="37"/>
      <c r="D1" s="37"/>
      <c r="E1" s="37"/>
      <c r="F1" s="37"/>
    </row>
    <row r="2" spans="1:6" ht="16.5" customHeight="1" x14ac:dyDescent="0.25">
      <c r="A2" s="37" t="s">
        <v>9</v>
      </c>
      <c r="B2" s="37"/>
      <c r="C2" s="37"/>
      <c r="D2" s="37"/>
      <c r="E2" s="37"/>
      <c r="F2" s="37"/>
    </row>
    <row r="3" spans="1:6" x14ac:dyDescent="0.25">
      <c r="A3" s="37" t="s">
        <v>17</v>
      </c>
      <c r="B3" s="37"/>
      <c r="C3" s="37"/>
      <c r="D3" s="37"/>
      <c r="E3" s="37"/>
      <c r="F3" s="37"/>
    </row>
    <row r="4" spans="1:6" x14ac:dyDescent="0.25">
      <c r="A4" s="37" t="s">
        <v>64</v>
      </c>
      <c r="B4" s="37"/>
      <c r="C4" s="37"/>
      <c r="D4" s="37"/>
      <c r="E4" s="37"/>
      <c r="F4" s="37"/>
    </row>
    <row r="6" spans="1:6" x14ac:dyDescent="0.25">
      <c r="B6" s="2" t="s">
        <v>10</v>
      </c>
      <c r="E6" s="1" t="s">
        <v>6</v>
      </c>
      <c r="F6" s="13">
        <v>5859.1100000002771</v>
      </c>
    </row>
    <row r="7" spans="1:6" ht="15.75" thickBot="1" x14ac:dyDescent="0.3"/>
    <row r="8" spans="1:6" ht="36.75" customHeight="1" x14ac:dyDescent="0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8.75" customHeight="1" x14ac:dyDescent="0.25">
      <c r="A9" s="26">
        <v>45105</v>
      </c>
      <c r="B9" s="34" t="s">
        <v>65</v>
      </c>
      <c r="C9" s="36"/>
      <c r="D9" s="8">
        <v>1945428.77</v>
      </c>
      <c r="E9" s="7"/>
      <c r="F9" s="7">
        <f>F6+D9</f>
        <v>1951287.8800000004</v>
      </c>
    </row>
    <row r="10" spans="1:6" ht="18.75" customHeight="1" x14ac:dyDescent="0.25">
      <c r="A10" s="26">
        <v>45107</v>
      </c>
      <c r="B10" s="34">
        <v>31197511979</v>
      </c>
      <c r="C10" s="36" t="s">
        <v>23</v>
      </c>
      <c r="D10" s="8"/>
      <c r="E10" s="7">
        <v>50000</v>
      </c>
      <c r="F10" s="7">
        <f>F9-E10</f>
        <v>1901287.8800000004</v>
      </c>
    </row>
    <row r="11" spans="1:6" ht="18.75" customHeight="1" x14ac:dyDescent="0.25">
      <c r="A11" s="26">
        <v>45107</v>
      </c>
      <c r="B11" s="34">
        <v>31197563060</v>
      </c>
      <c r="C11" s="36" t="s">
        <v>24</v>
      </c>
      <c r="D11" s="8"/>
      <c r="E11" s="7">
        <v>130814.15</v>
      </c>
      <c r="F11" s="7">
        <f>F10-E11</f>
        <v>1770473.7300000004</v>
      </c>
    </row>
    <row r="12" spans="1:6" ht="18.75" customHeight="1" x14ac:dyDescent="0.25">
      <c r="A12" s="26">
        <v>45107</v>
      </c>
      <c r="B12" s="34">
        <v>31197716361</v>
      </c>
      <c r="C12" s="36" t="s">
        <v>25</v>
      </c>
      <c r="D12" s="8"/>
      <c r="E12" s="7">
        <v>410201.853</v>
      </c>
      <c r="F12" s="7">
        <f t="shared" ref="F12:F31" si="0">F11-E12</f>
        <v>1360271.8770000003</v>
      </c>
    </row>
    <row r="13" spans="1:6" ht="18.75" customHeight="1" x14ac:dyDescent="0.25">
      <c r="A13" s="26">
        <v>45107</v>
      </c>
      <c r="B13" s="34">
        <v>31197772564</v>
      </c>
      <c r="C13" s="36" t="s">
        <v>26</v>
      </c>
      <c r="D13" s="8"/>
      <c r="E13" s="7">
        <v>103161.04</v>
      </c>
      <c r="F13" s="7">
        <f t="shared" si="0"/>
        <v>1257110.8370000003</v>
      </c>
    </row>
    <row r="14" spans="1:6" ht="18.75" customHeight="1" x14ac:dyDescent="0.25">
      <c r="A14" s="26">
        <v>45107</v>
      </c>
      <c r="B14" s="34">
        <v>31201862439</v>
      </c>
      <c r="C14" s="36" t="s">
        <v>26</v>
      </c>
      <c r="D14" s="8"/>
      <c r="E14" s="7">
        <v>215887.5</v>
      </c>
      <c r="F14" s="7">
        <f t="shared" si="0"/>
        <v>1041223.3370000003</v>
      </c>
    </row>
    <row r="15" spans="1:6" ht="18.75" customHeight="1" x14ac:dyDescent="0.25">
      <c r="A15" s="26">
        <v>45107</v>
      </c>
      <c r="B15" s="34">
        <v>31201847200</v>
      </c>
      <c r="C15" s="36" t="s">
        <v>26</v>
      </c>
      <c r="D15" s="8"/>
      <c r="E15" s="7">
        <v>150718</v>
      </c>
      <c r="F15" s="7">
        <f t="shared" si="0"/>
        <v>890505.33700000029</v>
      </c>
    </row>
    <row r="16" spans="1:6" ht="18.75" customHeight="1" x14ac:dyDescent="0.25">
      <c r="A16" s="26">
        <v>45107</v>
      </c>
      <c r="B16" s="34">
        <v>31201874945</v>
      </c>
      <c r="C16" s="36" t="s">
        <v>22</v>
      </c>
      <c r="D16" s="8"/>
      <c r="E16" s="7">
        <v>218560</v>
      </c>
      <c r="F16" s="7">
        <f t="shared" si="0"/>
        <v>671945.33700000029</v>
      </c>
    </row>
    <row r="17" spans="1:6" ht="18.75" customHeight="1" x14ac:dyDescent="0.25">
      <c r="A17" s="26">
        <v>45110</v>
      </c>
      <c r="B17" s="34">
        <v>31236009922</v>
      </c>
      <c r="C17" s="36" t="s">
        <v>66</v>
      </c>
      <c r="D17" s="8"/>
      <c r="E17" s="7">
        <v>106704</v>
      </c>
      <c r="F17" s="7">
        <f t="shared" si="0"/>
        <v>565241.33700000029</v>
      </c>
    </row>
    <row r="18" spans="1:6" ht="18.75" customHeight="1" x14ac:dyDescent="0.25">
      <c r="A18" s="26">
        <v>45107</v>
      </c>
      <c r="B18" s="34">
        <v>31201813737</v>
      </c>
      <c r="C18" s="36" t="s">
        <v>22</v>
      </c>
      <c r="D18" s="8"/>
      <c r="E18" s="7">
        <v>349730</v>
      </c>
      <c r="F18" s="7">
        <f t="shared" si="0"/>
        <v>215511.33700000029</v>
      </c>
    </row>
    <row r="19" spans="1:6" ht="18.75" customHeight="1" x14ac:dyDescent="0.25">
      <c r="A19" s="26">
        <v>45107</v>
      </c>
      <c r="B19" s="34">
        <v>31201802370</v>
      </c>
      <c r="C19" s="36" t="s">
        <v>67</v>
      </c>
      <c r="D19" s="8"/>
      <c r="E19" s="7">
        <v>103706.75</v>
      </c>
      <c r="F19" s="7">
        <f t="shared" si="0"/>
        <v>111804.58700000029</v>
      </c>
    </row>
    <row r="20" spans="1:6" ht="18.75" customHeight="1" x14ac:dyDescent="0.25">
      <c r="A20" s="26">
        <v>45107</v>
      </c>
      <c r="B20" s="34">
        <v>31208100116</v>
      </c>
      <c r="C20" s="36" t="s">
        <v>27</v>
      </c>
      <c r="D20" s="8"/>
      <c r="E20" s="7">
        <v>1200</v>
      </c>
      <c r="F20" s="7">
        <f t="shared" si="0"/>
        <v>110604.58700000029</v>
      </c>
    </row>
    <row r="21" spans="1:6" ht="18.75" customHeight="1" x14ac:dyDescent="0.25">
      <c r="A21" s="26">
        <v>45107</v>
      </c>
      <c r="B21" s="34">
        <v>31208147259</v>
      </c>
      <c r="C21" s="36" t="s">
        <v>27</v>
      </c>
      <c r="D21" s="8"/>
      <c r="E21" s="7">
        <v>1200</v>
      </c>
      <c r="F21" s="7">
        <f t="shared" si="0"/>
        <v>109404.58700000029</v>
      </c>
    </row>
    <row r="22" spans="1:6" ht="18.75" customHeight="1" x14ac:dyDescent="0.25">
      <c r="A22" s="26">
        <v>45107</v>
      </c>
      <c r="B22" s="34">
        <v>31208184795</v>
      </c>
      <c r="C22" s="36" t="s">
        <v>27</v>
      </c>
      <c r="D22" s="8"/>
      <c r="E22" s="7">
        <v>750</v>
      </c>
      <c r="F22" s="7">
        <f t="shared" si="0"/>
        <v>108654.58700000029</v>
      </c>
    </row>
    <row r="23" spans="1:6" ht="18.75" customHeight="1" x14ac:dyDescent="0.25">
      <c r="A23" s="26">
        <v>45107</v>
      </c>
      <c r="B23" s="34">
        <v>31208227250</v>
      </c>
      <c r="C23" s="36" t="s">
        <v>27</v>
      </c>
      <c r="D23" s="8"/>
      <c r="E23" s="7">
        <v>3600</v>
      </c>
      <c r="F23" s="7">
        <f t="shared" si="0"/>
        <v>105054.58700000029</v>
      </c>
    </row>
    <row r="24" spans="1:6" ht="18.75" customHeight="1" x14ac:dyDescent="0.25">
      <c r="A24" s="26">
        <v>45107</v>
      </c>
      <c r="B24" s="34">
        <v>31208268633</v>
      </c>
      <c r="C24" s="36" t="s">
        <v>27</v>
      </c>
      <c r="D24" s="8"/>
      <c r="E24" s="7">
        <v>1350</v>
      </c>
      <c r="F24" s="7">
        <f t="shared" si="0"/>
        <v>103704.58700000029</v>
      </c>
    </row>
    <row r="25" spans="1:6" ht="18.75" customHeight="1" x14ac:dyDescent="0.25">
      <c r="A25" s="26">
        <v>45107</v>
      </c>
      <c r="B25" s="34">
        <v>31208311243</v>
      </c>
      <c r="C25" s="36" t="s">
        <v>27</v>
      </c>
      <c r="D25" s="8"/>
      <c r="E25" s="7">
        <v>2700</v>
      </c>
      <c r="F25" s="7">
        <f t="shared" si="0"/>
        <v>101004.58700000029</v>
      </c>
    </row>
    <row r="26" spans="1:6" ht="18.75" customHeight="1" x14ac:dyDescent="0.25">
      <c r="A26" s="26">
        <v>45107</v>
      </c>
      <c r="B26" s="34">
        <v>31208349696</v>
      </c>
      <c r="C26" s="36" t="s">
        <v>27</v>
      </c>
      <c r="D26" s="8"/>
      <c r="E26" s="7">
        <v>750</v>
      </c>
      <c r="F26" s="7">
        <f t="shared" si="0"/>
        <v>100254.58700000029</v>
      </c>
    </row>
    <row r="27" spans="1:6" ht="18.75" customHeight="1" x14ac:dyDescent="0.25">
      <c r="A27" s="26">
        <v>45107</v>
      </c>
      <c r="B27" s="34">
        <v>31208401909</v>
      </c>
      <c r="C27" s="36" t="s">
        <v>27</v>
      </c>
      <c r="D27" s="8"/>
      <c r="E27" s="7">
        <v>1200</v>
      </c>
      <c r="F27" s="7">
        <f t="shared" si="0"/>
        <v>99054.587000000291</v>
      </c>
    </row>
    <row r="28" spans="1:6" ht="18.75" customHeight="1" x14ac:dyDescent="0.25">
      <c r="A28" s="26">
        <v>45107</v>
      </c>
      <c r="B28" s="34">
        <v>31208696574</v>
      </c>
      <c r="C28" s="36" t="s">
        <v>27</v>
      </c>
      <c r="D28" s="8"/>
      <c r="E28" s="7">
        <v>3600</v>
      </c>
      <c r="F28" s="7">
        <f t="shared" si="0"/>
        <v>95454.587000000291</v>
      </c>
    </row>
    <row r="29" spans="1:6" ht="18.75" customHeight="1" x14ac:dyDescent="0.25">
      <c r="A29" s="26">
        <v>45107</v>
      </c>
      <c r="B29" s="34">
        <v>31208446421</v>
      </c>
      <c r="C29" s="36" t="s">
        <v>27</v>
      </c>
      <c r="D29" s="8"/>
      <c r="E29" s="7">
        <v>2400</v>
      </c>
      <c r="F29" s="7">
        <f t="shared" si="0"/>
        <v>93054.587000000291</v>
      </c>
    </row>
    <row r="30" spans="1:6" ht="18.75" customHeight="1" x14ac:dyDescent="0.25">
      <c r="A30" s="26"/>
      <c r="B30" s="34"/>
      <c r="C30" s="36" t="s">
        <v>19</v>
      </c>
      <c r="D30" s="8"/>
      <c r="E30" s="7">
        <v>83055.762000000002</v>
      </c>
      <c r="F30" s="7">
        <f t="shared" si="0"/>
        <v>9998.8250000002881</v>
      </c>
    </row>
    <row r="31" spans="1:6" ht="18.75" customHeight="1" thickBot="1" x14ac:dyDescent="0.3">
      <c r="A31" s="26"/>
      <c r="B31" s="31"/>
      <c r="C31" s="35" t="s">
        <v>16</v>
      </c>
      <c r="D31" s="8"/>
      <c r="E31" s="7">
        <v>3039.57</v>
      </c>
      <c r="F31" s="7">
        <f t="shared" si="0"/>
        <v>6959.2550000002884</v>
      </c>
    </row>
    <row r="32" spans="1:6" ht="15.75" x14ac:dyDescent="0.25">
      <c r="A32" s="16"/>
      <c r="B32" s="9"/>
      <c r="C32" s="17"/>
      <c r="D32" s="8"/>
      <c r="E32" s="20"/>
      <c r="F32" s="8"/>
    </row>
    <row r="33" spans="1:6" ht="20.25" x14ac:dyDescent="0.55000000000000004">
      <c r="A33" s="11"/>
      <c r="B33" s="10"/>
      <c r="C33" s="14" t="s">
        <v>12</v>
      </c>
      <c r="D33" s="12">
        <f>SUM(D9:D32)</f>
        <v>1945428.77</v>
      </c>
      <c r="E33" s="12">
        <f>SUM(E9:E32)</f>
        <v>1944328.6250000002</v>
      </c>
      <c r="F33" s="22">
        <f>F31</f>
        <v>6959.2550000002884</v>
      </c>
    </row>
    <row r="38" spans="1:6" ht="15.75" x14ac:dyDescent="0.25">
      <c r="B38" s="15"/>
      <c r="D38" s="15"/>
      <c r="F38" s="18"/>
    </row>
    <row r="39" spans="1:6" x14ac:dyDescent="0.25">
      <c r="F39" s="18"/>
    </row>
    <row r="40" spans="1:6" x14ac:dyDescent="0.25">
      <c r="F40" s="18"/>
    </row>
    <row r="41" spans="1:6" x14ac:dyDescent="0.25">
      <c r="F41" s="18"/>
    </row>
    <row r="42" spans="1:6" x14ac:dyDescent="0.25">
      <c r="F42" s="30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V.S</vt:lpstr>
      <vt:lpstr>F.O.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Smerlyn Quintin</cp:lastModifiedBy>
  <cp:lastPrinted>2021-09-10T16:49:08Z</cp:lastPrinted>
  <dcterms:created xsi:type="dcterms:W3CDTF">2020-06-15T16:25:30Z</dcterms:created>
  <dcterms:modified xsi:type="dcterms:W3CDTF">2023-07-14T20:29:48Z</dcterms:modified>
</cp:coreProperties>
</file>