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quintin\Music\1\OAI\23\"/>
    </mc:Choice>
  </mc:AlternateContent>
  <xr:revisionPtr revIDLastSave="0" documentId="13_ncr:1_{73826040-A643-4D6B-9115-4C5D9AB88F3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V.S" sheetId="1" r:id="rId1"/>
    <sheet name="F.O.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5" l="1"/>
  <c r="F23" i="5"/>
  <c r="F24" i="5"/>
  <c r="F25" i="5"/>
  <c r="F26" i="5" s="1"/>
  <c r="F27" i="5" s="1"/>
  <c r="F28" i="5" s="1"/>
  <c r="F54" i="1" l="1"/>
  <c r="F53" i="1"/>
  <c r="F48" i="1"/>
  <c r="F49" i="1"/>
  <c r="F50" i="1"/>
  <c r="F51" i="1"/>
  <c r="F52" i="1" s="1"/>
  <c r="F47" i="1"/>
  <c r="F46" i="1"/>
  <c r="F19" i="1"/>
  <c r="F20" i="1"/>
  <c r="F21" i="1"/>
  <c r="F22" i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9" i="5" l="1"/>
  <c r="F10" i="5" l="1"/>
  <c r="F11" i="5" s="1"/>
  <c r="F12" i="5" s="1"/>
  <c r="F13" i="5" s="1"/>
  <c r="F9" i="1"/>
  <c r="F10" i="1" s="1"/>
  <c r="F14" i="5" l="1"/>
  <c r="F15" i="5" s="1"/>
  <c r="F16" i="5" s="1"/>
  <c r="F17" i="5" s="1"/>
  <c r="F18" i="5" s="1"/>
  <c r="F19" i="5" s="1"/>
  <c r="F20" i="5" s="1"/>
  <c r="F21" i="5" s="1"/>
  <c r="F30" i="5" s="1"/>
  <c r="F11" i="1"/>
  <c r="F12" i="1" s="1"/>
  <c r="F13" i="1" s="1"/>
  <c r="F14" i="1" s="1"/>
  <c r="F15" i="1" s="1"/>
  <c r="F16" i="1" s="1"/>
  <c r="F17" i="1" s="1"/>
  <c r="F18" i="1" s="1"/>
  <c r="D56" i="1"/>
  <c r="E56" i="1"/>
  <c r="E30" i="5" l="1"/>
  <c r="D30" i="5"/>
  <c r="F56" i="1" l="1"/>
</calcChain>
</file>

<file path=xl/sharedStrings.xml><?xml version="1.0" encoding="utf-8"?>
<sst xmlns="http://schemas.openxmlformats.org/spreadsheetml/2006/main" count="96" uniqueCount="68">
  <si>
    <t>FECHA</t>
  </si>
  <si>
    <t>NO. CK/TRANSFERENCIA</t>
  </si>
  <si>
    <t>DESCRIPCION</t>
  </si>
  <si>
    <t>DEBITO</t>
  </si>
  <si>
    <t xml:space="preserve">CREDITO </t>
  </si>
  <si>
    <t>BALANCE</t>
  </si>
  <si>
    <t>BALANCE INICIAL:</t>
  </si>
  <si>
    <t>LIBRO BANCO CTA. VENTA DE SERVICIO</t>
  </si>
  <si>
    <t>Hospital Nuestra Sra. De Regla</t>
  </si>
  <si>
    <t>Año de la consolidación de la seguridad alimentaria</t>
  </si>
  <si>
    <t>CTA.N.130-104873-6</t>
  </si>
  <si>
    <t>CTA.N.130-104161-8</t>
  </si>
  <si>
    <t>TOTAL</t>
  </si>
  <si>
    <t>Lida. Santa Lugo</t>
  </si>
  <si>
    <t xml:space="preserve">Revisado por </t>
  </si>
  <si>
    <t>Contadora H.N.S.R.</t>
  </si>
  <si>
    <t xml:space="preserve">Comision Bancaria </t>
  </si>
  <si>
    <t xml:space="preserve">LIBRO BANCO CTA. FONDO OPERATIVO </t>
  </si>
  <si>
    <t xml:space="preserve">CARGOS BANCARIOS </t>
  </si>
  <si>
    <t xml:space="preserve">P/Colector Impuesto Interno 5%  </t>
  </si>
  <si>
    <t>SENASA SUBSIDIADO</t>
  </si>
  <si>
    <t>SENASA CONTRIBUTIVO</t>
  </si>
  <si>
    <t>GMA</t>
  </si>
  <si>
    <t>FUTURO</t>
  </si>
  <si>
    <t>Odontologia (facturacion servicios no contemplado en Plan Basico)</t>
  </si>
  <si>
    <t>PAGO ALQUILR DE VEHICULO PARA LLEVAR FACTURA Y DOC. DEL CENTRO</t>
  </si>
  <si>
    <t>RENACER</t>
  </si>
  <si>
    <t xml:space="preserve">Cafetería </t>
  </si>
  <si>
    <t xml:space="preserve">PAGO COMPRA MEDICAMENTOS  </t>
  </si>
  <si>
    <t xml:space="preserve">PAGO COMPRA U.M.M.Q. </t>
  </si>
  <si>
    <t>31/05/223</t>
  </si>
  <si>
    <t xml:space="preserve">PAGO S/ DE RECOGIDA DESECHOS SOLIDOS  </t>
  </si>
  <si>
    <t xml:space="preserve">PAGO COMPRA SERVICIO DE INTERNET Y COMUNICACIÓN </t>
  </si>
  <si>
    <t xml:space="preserve">PAGO COMPRA  REACTIVOS </t>
  </si>
  <si>
    <t xml:space="preserve">PAGO COMPRA  MEDICAMENTOS </t>
  </si>
  <si>
    <t>PAGO VIATICOS</t>
  </si>
  <si>
    <t>4524000000009</t>
  </si>
  <si>
    <t>DEL 01  AL 31 MAYO 2023</t>
  </si>
  <si>
    <t>DGI IR-17 ABRIL 2023</t>
  </si>
  <si>
    <t xml:space="preserve">PAGO COMPRA ALIMENTOS ( VIVERES) </t>
  </si>
  <si>
    <t>PAGO COMPRA UMMQ</t>
  </si>
  <si>
    <t>PAGO COMPRA REACTIVOS</t>
  </si>
  <si>
    <t>PAGO COMPRA MATERIALES REFRIGERACION</t>
  </si>
  <si>
    <t>PAGO COMPRA MUEBLES Y ESTANTERIA</t>
  </si>
  <si>
    <t>PAGO COMPRA ALIMENTOS</t>
  </si>
  <si>
    <t>PAGO COMPRA COMBUSTIBLES</t>
  </si>
  <si>
    <t>PAGO COMPRA MEDICAMENTOS</t>
  </si>
  <si>
    <t>PAGO COMPRA MATERIALES FERRETEROS</t>
  </si>
  <si>
    <t>PAGO COMPRA OXIGENO</t>
  </si>
  <si>
    <t>PAGO COMPRA FLETE</t>
  </si>
  <si>
    <t>PAGO COMPRA MUBELES Y EQUIPO DE OFICINA</t>
  </si>
  <si>
    <t>PAGO POR SERVICIO DE REPARACION</t>
  </si>
  <si>
    <t>PAGO POR LIMPIEZA EN HOSPITAL</t>
  </si>
  <si>
    <t xml:space="preserve">PAGO COMPRA EQUIPO </t>
  </si>
  <si>
    <t xml:space="preserve">PAGO SERVICIO DE MANTENIMIENTO </t>
  </si>
  <si>
    <t>PAGO COMPRA UTILES DE OFICINA</t>
  </si>
  <si>
    <t>PAGO POR PRUEBAS E LABORATORIO</t>
  </si>
  <si>
    <t>PAGO NOMINA MES DE MAYO-2023</t>
  </si>
  <si>
    <t>PAGO ELECTRICISTA MES DE MAYO-2023</t>
  </si>
  <si>
    <t>PAGO MES DE MAYO</t>
  </si>
  <si>
    <t>PAGO COMPRA DE TONER PARA IMPRESORA</t>
  </si>
  <si>
    <t xml:space="preserve">PAGO POR SERVICIO MANTENIMENTO </t>
  </si>
  <si>
    <t>PAGO FLETE BUSQUEA MEDICAMENTOS</t>
  </si>
  <si>
    <t xml:space="preserve">PAGO COMRA DE ALIMENTOS </t>
  </si>
  <si>
    <t>PAGO SULEDO MAYO-2023</t>
  </si>
  <si>
    <t>PAGO SERVICIO DE FLOTA</t>
  </si>
  <si>
    <t>PAGO SERVICO DE COMIDA</t>
  </si>
  <si>
    <t xml:space="preserve">PAGO POR COMBUSTIBLE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</si>
</sst>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&quot;$&quot;* #,##0.00_-;\-&quot;$&quot;* #,##0.00_-;_-&quot;$&quot;* &quot;-&quot;??_-;_-@_-"/>
    <numFmt numFmtId="167" formatCode="000000"/>
    <numFmt numFmtId="168" formatCode="_-[$$-1C0A]* #,##0.00_-;\-[$$-1C0A]* #,##0.00_-;_-[$$-1C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u val="singleAccounting"/>
      <sz val="12"/>
      <color theme="1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39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5" fillId="0" borderId="1" xfId="1" applyFont="1" applyBorder="1" applyAlignment="1">
      <alignment horizontal="center" vertical="center" wrapText="1"/>
    </xf>
    <xf numFmtId="166" fontId="5" fillId="0" borderId="1" xfId="1" applyFont="1" applyBorder="1"/>
    <xf numFmtId="167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6" fillId="0" borderId="1" xfId="1" applyFont="1" applyBorder="1"/>
    <xf numFmtId="166" fontId="2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14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166" fontId="0" fillId="0" borderId="0" xfId="0" applyNumberFormat="1"/>
    <xf numFmtId="166" fontId="0" fillId="0" borderId="0" xfId="1" applyFont="1"/>
    <xf numFmtId="166" fontId="5" fillId="3" borderId="1" xfId="1" applyFont="1" applyFill="1" applyBorder="1"/>
    <xf numFmtId="167" fontId="12" fillId="3" borderId="1" xfId="0" applyNumberFormat="1" applyFont="1" applyFill="1" applyBorder="1" applyAlignment="1">
      <alignment horizontal="center" vertical="center"/>
    </xf>
    <xf numFmtId="166" fontId="14" fillId="0" borderId="1" xfId="1" applyFont="1" applyBorder="1"/>
    <xf numFmtId="166" fontId="15" fillId="0" borderId="1" xfId="1" applyFont="1" applyBorder="1" applyAlignment="1">
      <alignment horizontal="right"/>
    </xf>
    <xf numFmtId="166" fontId="14" fillId="4" borderId="1" xfId="1" applyFont="1" applyFill="1" applyBorder="1"/>
    <xf numFmtId="0" fontId="7" fillId="2" borderId="1" xfId="0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168" fontId="13" fillId="0" borderId="1" xfId="1" applyNumberFormat="1" applyFont="1" applyFill="1" applyBorder="1"/>
    <xf numFmtId="165" fontId="0" fillId="0" borderId="0" xfId="0" applyNumberFormat="1"/>
    <xf numFmtId="0" fontId="17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4" fontId="8" fillId="0" borderId="0" xfId="3" applyNumberFormat="1" applyFont="1" applyAlignment="1">
      <alignment horizontal="center"/>
    </xf>
    <xf numFmtId="0" fontId="0" fillId="0" borderId="1" xfId="0" applyBorder="1" applyAlignment="1">
      <alignment wrapText="1"/>
    </xf>
    <xf numFmtId="0" fontId="17" fillId="3" borderId="1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1" xfId="0" applyFont="1" applyBorder="1" applyAlignment="1">
      <alignment horizontal="left"/>
    </xf>
  </cellXfs>
  <cellStyles count="6">
    <cellStyle name="Euro" xfId="2" xr:uid="{00000000-0005-0000-0000-000000000000}"/>
    <cellStyle name="Millares 9" xfId="4" xr:uid="{00000000-0005-0000-0000-000001000000}"/>
    <cellStyle name="Moneda" xfId="1" builtinId="4"/>
    <cellStyle name="Normal" xfId="0" builtinId="0"/>
    <cellStyle name="Normal 2" xfId="3" xr:uid="{00000000-0005-0000-0000-000004000000}"/>
    <cellStyle name="Normal 2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66675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5" name="4 Imagen" descr="HOSPITAL PROVINCIAL NUESTRA SEÑORA DE REGLA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1028701</xdr:colOff>
      <xdr:row>56</xdr:row>
      <xdr:rowOff>114300</xdr:rowOff>
    </xdr:from>
    <xdr:to>
      <xdr:col>2</xdr:col>
      <xdr:colOff>2352675</xdr:colOff>
      <xdr:row>61</xdr:row>
      <xdr:rowOff>133350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6" y="16687800"/>
          <a:ext cx="2847974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3343276</xdr:colOff>
      <xdr:row>56</xdr:row>
      <xdr:rowOff>85726</xdr:rowOff>
    </xdr:from>
    <xdr:to>
      <xdr:col>4</xdr:col>
      <xdr:colOff>228600</xdr:colOff>
      <xdr:row>60</xdr:row>
      <xdr:rowOff>76201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1" y="16659226"/>
          <a:ext cx="282892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190500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3" name="2 Imagen" descr="HOSPITAL PROVINCIAL NUESTRA SEÑORA DE REGL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352425</xdr:colOff>
      <xdr:row>31</xdr:row>
      <xdr:rowOff>57150</xdr:rowOff>
    </xdr:from>
    <xdr:to>
      <xdr:col>2</xdr:col>
      <xdr:colOff>1800224</xdr:colOff>
      <xdr:row>37</xdr:row>
      <xdr:rowOff>132533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5715000"/>
          <a:ext cx="2847974" cy="122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31</xdr:row>
      <xdr:rowOff>171450</xdr:rowOff>
    </xdr:from>
    <xdr:to>
      <xdr:col>4</xdr:col>
      <xdr:colOff>333374</xdr:colOff>
      <xdr:row>35</xdr:row>
      <xdr:rowOff>123825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829300"/>
          <a:ext cx="282892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opLeftCell="A39" zoomScaleNormal="100" workbookViewId="0">
      <selection activeCell="H52" sqref="H52"/>
    </sheetView>
  </sheetViews>
  <sheetFormatPr baseColWidth="10" defaultRowHeight="15" x14ac:dyDescent="0.25"/>
  <cols>
    <col min="1" max="1" width="12.7109375" customWidth="1"/>
    <col min="2" max="2" width="22.85546875" customWidth="1"/>
    <col min="3" max="3" width="68.57031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2" t="s">
        <v>8</v>
      </c>
      <c r="B1" s="32"/>
      <c r="C1" s="32"/>
      <c r="D1" s="32"/>
      <c r="E1" s="32"/>
      <c r="F1" s="32"/>
    </row>
    <row r="2" spans="1:6" ht="16.5" customHeight="1" x14ac:dyDescent="0.25">
      <c r="A2" s="32" t="s">
        <v>9</v>
      </c>
      <c r="B2" s="32"/>
      <c r="C2" s="32"/>
      <c r="D2" s="32"/>
      <c r="E2" s="32"/>
      <c r="F2" s="32"/>
    </row>
    <row r="3" spans="1:6" x14ac:dyDescent="0.25">
      <c r="A3" s="32" t="s">
        <v>7</v>
      </c>
      <c r="B3" s="32"/>
      <c r="C3" s="32"/>
      <c r="D3" s="32"/>
      <c r="E3" s="32"/>
      <c r="F3" s="32"/>
    </row>
    <row r="4" spans="1:6" x14ac:dyDescent="0.25">
      <c r="A4" s="32" t="s">
        <v>37</v>
      </c>
      <c r="B4" s="32"/>
      <c r="C4" s="32"/>
      <c r="D4" s="32"/>
      <c r="E4" s="32"/>
      <c r="F4" s="32"/>
    </row>
    <row r="5" spans="1:6" x14ac:dyDescent="0.25">
      <c r="E5" s="2"/>
    </row>
    <row r="6" spans="1:6" x14ac:dyDescent="0.25">
      <c r="B6" s="2" t="s">
        <v>11</v>
      </c>
      <c r="E6" s="1" t="s">
        <v>6</v>
      </c>
      <c r="F6" s="13">
        <v>7111407.7199999969</v>
      </c>
    </row>
    <row r="7" spans="1:6" ht="15.75" thickBot="1" x14ac:dyDescent="0.3"/>
    <row r="8" spans="1:6" ht="36.75" customHeight="1" x14ac:dyDescent="0.25">
      <c r="A8" s="3" t="s">
        <v>0</v>
      </c>
      <c r="B8" s="27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5.75" x14ac:dyDescent="0.25">
      <c r="A9" s="33">
        <v>45049</v>
      </c>
      <c r="B9" s="28">
        <v>30543738102</v>
      </c>
      <c r="C9" s="25" t="s">
        <v>39</v>
      </c>
      <c r="D9" s="23"/>
      <c r="E9" s="29">
        <v>210976</v>
      </c>
      <c r="F9" s="7">
        <f>F6-E9</f>
        <v>6900431.7199999969</v>
      </c>
    </row>
    <row r="10" spans="1:6" ht="15.75" x14ac:dyDescent="0.25">
      <c r="A10" s="33">
        <v>45049</v>
      </c>
      <c r="B10" s="28">
        <v>30543794492</v>
      </c>
      <c r="C10" s="25" t="s">
        <v>40</v>
      </c>
      <c r="D10" s="23"/>
      <c r="E10" s="29">
        <v>187775</v>
      </c>
      <c r="F10" s="7">
        <f>F9-E10</f>
        <v>6712656.7199999969</v>
      </c>
    </row>
    <row r="11" spans="1:6" ht="15.75" x14ac:dyDescent="0.25">
      <c r="A11" s="16">
        <v>45049</v>
      </c>
      <c r="B11" s="21">
        <v>30543830441</v>
      </c>
      <c r="C11" s="25" t="s">
        <v>41</v>
      </c>
      <c r="D11" s="23"/>
      <c r="E11" s="29">
        <v>293253.82</v>
      </c>
      <c r="F11" s="7">
        <f t="shared" ref="F11:F45" si="0">F10-E11</f>
        <v>6419402.8999999966</v>
      </c>
    </row>
    <row r="12" spans="1:6" ht="15.75" x14ac:dyDescent="0.25">
      <c r="A12" s="33">
        <v>45050</v>
      </c>
      <c r="B12" s="21">
        <v>30558547094</v>
      </c>
      <c r="C12" s="25" t="s">
        <v>42</v>
      </c>
      <c r="D12" s="23"/>
      <c r="E12" s="29">
        <v>34407.54</v>
      </c>
      <c r="F12" s="7">
        <f t="shared" si="0"/>
        <v>6384995.3599999966</v>
      </c>
    </row>
    <row r="13" spans="1:6" ht="15.75" x14ac:dyDescent="0.25">
      <c r="A13" s="16">
        <v>45050</v>
      </c>
      <c r="B13" s="21">
        <v>30558578006</v>
      </c>
      <c r="C13" s="25" t="s">
        <v>43</v>
      </c>
      <c r="D13" s="23"/>
      <c r="E13" s="29">
        <v>96596.51</v>
      </c>
      <c r="F13" s="7">
        <f t="shared" si="0"/>
        <v>6288398.8499999968</v>
      </c>
    </row>
    <row r="14" spans="1:6" ht="15.75" x14ac:dyDescent="0.25">
      <c r="A14" s="34">
        <v>45050</v>
      </c>
      <c r="B14" s="21">
        <v>30560075926</v>
      </c>
      <c r="C14" s="25" t="s">
        <v>44</v>
      </c>
      <c r="D14" s="23"/>
      <c r="E14" s="29">
        <v>381683.1</v>
      </c>
      <c r="F14" s="7">
        <f t="shared" si="0"/>
        <v>5906715.7499999972</v>
      </c>
    </row>
    <row r="15" spans="1:6" ht="15.75" x14ac:dyDescent="0.25">
      <c r="A15" s="33">
        <v>45050</v>
      </c>
      <c r="B15" s="21">
        <v>30560108028</v>
      </c>
      <c r="C15" s="25" t="s">
        <v>45</v>
      </c>
      <c r="D15" s="23"/>
      <c r="E15" s="29">
        <v>160925.70000000001</v>
      </c>
      <c r="F15" s="7">
        <f t="shared" si="0"/>
        <v>5745790.049999997</v>
      </c>
    </row>
    <row r="16" spans="1:6" ht="15.75" x14ac:dyDescent="0.25">
      <c r="A16" s="16">
        <v>45055</v>
      </c>
      <c r="B16" s="21">
        <v>30610904533</v>
      </c>
      <c r="C16" s="25" t="s">
        <v>46</v>
      </c>
      <c r="D16" s="23"/>
      <c r="E16" s="29">
        <v>6900</v>
      </c>
      <c r="F16" s="7">
        <f t="shared" si="0"/>
        <v>5738890.049999997</v>
      </c>
    </row>
    <row r="17" spans="1:6" ht="15.75" x14ac:dyDescent="0.25">
      <c r="A17" s="33">
        <v>45055</v>
      </c>
      <c r="B17" s="21">
        <v>30608800434</v>
      </c>
      <c r="C17" s="25" t="s">
        <v>47</v>
      </c>
      <c r="D17" s="23"/>
      <c r="E17" s="29">
        <v>167756.71</v>
      </c>
      <c r="F17" s="7">
        <f t="shared" si="0"/>
        <v>5571133.3399999971</v>
      </c>
    </row>
    <row r="18" spans="1:6" ht="15.75" x14ac:dyDescent="0.25">
      <c r="A18" s="33">
        <v>45055</v>
      </c>
      <c r="B18" s="21">
        <v>30608903295</v>
      </c>
      <c r="C18" s="25" t="s">
        <v>48</v>
      </c>
      <c r="D18" s="23"/>
      <c r="E18" s="29">
        <v>461444.49</v>
      </c>
      <c r="F18" s="7">
        <f t="shared" si="0"/>
        <v>5109688.8499999968</v>
      </c>
    </row>
    <row r="19" spans="1:6" ht="15.75" x14ac:dyDescent="0.25">
      <c r="A19" s="16">
        <v>45056</v>
      </c>
      <c r="B19" s="21">
        <v>30622515783</v>
      </c>
      <c r="C19" s="25" t="s">
        <v>40</v>
      </c>
      <c r="D19" s="23"/>
      <c r="E19" s="29">
        <v>146255.26999999999</v>
      </c>
      <c r="F19" s="7">
        <f t="shared" si="0"/>
        <v>4963433.5799999973</v>
      </c>
    </row>
    <row r="20" spans="1:6" ht="15.75" x14ac:dyDescent="0.25">
      <c r="A20" s="16">
        <v>45056</v>
      </c>
      <c r="B20" s="21">
        <v>30622541518</v>
      </c>
      <c r="C20" s="25" t="s">
        <v>40</v>
      </c>
      <c r="D20" s="23"/>
      <c r="E20" s="29">
        <v>13560</v>
      </c>
      <c r="F20" s="7">
        <f t="shared" si="0"/>
        <v>4949873.5799999973</v>
      </c>
    </row>
    <row r="21" spans="1:6" ht="15.75" x14ac:dyDescent="0.25">
      <c r="A21" s="16">
        <v>45056</v>
      </c>
      <c r="B21" s="21">
        <v>30622465500</v>
      </c>
      <c r="C21" s="25" t="s">
        <v>46</v>
      </c>
      <c r="D21" s="23"/>
      <c r="E21" s="29">
        <v>29450</v>
      </c>
      <c r="F21" s="7">
        <f t="shared" si="0"/>
        <v>4920423.5799999973</v>
      </c>
    </row>
    <row r="22" spans="1:6" ht="15.75" x14ac:dyDescent="0.25">
      <c r="A22" s="16">
        <v>45056</v>
      </c>
      <c r="B22" s="21">
        <v>30620330772</v>
      </c>
      <c r="C22" s="25" t="s">
        <v>49</v>
      </c>
      <c r="D22" s="23"/>
      <c r="E22" s="29">
        <v>7996.8</v>
      </c>
      <c r="F22" s="7">
        <f t="shared" si="0"/>
        <v>4912426.7799999975</v>
      </c>
    </row>
    <row r="23" spans="1:6" ht="15.75" x14ac:dyDescent="0.25">
      <c r="A23" s="16">
        <v>45056</v>
      </c>
      <c r="B23" s="21">
        <v>30620362679</v>
      </c>
      <c r="C23" s="25" t="s">
        <v>50</v>
      </c>
      <c r="D23" s="23"/>
      <c r="E23" s="29">
        <v>22403.69</v>
      </c>
      <c r="F23" s="7">
        <f t="shared" si="0"/>
        <v>4890023.0899999971</v>
      </c>
    </row>
    <row r="24" spans="1:6" ht="15.75" x14ac:dyDescent="0.25">
      <c r="A24" s="16">
        <v>45057</v>
      </c>
      <c r="B24" s="21">
        <v>30635618526</v>
      </c>
      <c r="C24" s="25" t="s">
        <v>51</v>
      </c>
      <c r="D24" s="23"/>
      <c r="E24" s="29">
        <v>4900</v>
      </c>
      <c r="F24" s="7">
        <f t="shared" si="0"/>
        <v>4885123.0899999971</v>
      </c>
    </row>
    <row r="25" spans="1:6" ht="15.75" x14ac:dyDescent="0.25">
      <c r="A25" s="16">
        <v>45057</v>
      </c>
      <c r="B25" s="21">
        <v>3063554985</v>
      </c>
      <c r="C25" s="25" t="s">
        <v>52</v>
      </c>
      <c r="D25" s="23"/>
      <c r="E25" s="29">
        <v>7840</v>
      </c>
      <c r="F25" s="7">
        <f t="shared" si="0"/>
        <v>4877283.0899999971</v>
      </c>
    </row>
    <row r="26" spans="1:6" ht="15.75" x14ac:dyDescent="0.25">
      <c r="A26" s="16">
        <v>45057</v>
      </c>
      <c r="B26" s="21">
        <v>306365891</v>
      </c>
      <c r="C26" s="25" t="s">
        <v>53</v>
      </c>
      <c r="D26" s="23"/>
      <c r="E26" s="29">
        <v>162307.5</v>
      </c>
      <c r="F26" s="7">
        <f t="shared" si="0"/>
        <v>4714975.5899999971</v>
      </c>
    </row>
    <row r="27" spans="1:6" ht="15.75" x14ac:dyDescent="0.25">
      <c r="A27" s="16">
        <v>45058</v>
      </c>
      <c r="B27" s="21">
        <v>30648555958</v>
      </c>
      <c r="C27" s="25" t="s">
        <v>54</v>
      </c>
      <c r="D27" s="23"/>
      <c r="E27" s="29">
        <v>4900</v>
      </c>
      <c r="F27" s="7">
        <f t="shared" si="0"/>
        <v>4710075.5899999971</v>
      </c>
    </row>
    <row r="28" spans="1:6" ht="15.75" x14ac:dyDescent="0.25">
      <c r="A28" s="16">
        <v>45062</v>
      </c>
      <c r="B28" s="21">
        <v>30686078874</v>
      </c>
      <c r="C28" s="25" t="s">
        <v>54</v>
      </c>
      <c r="D28" s="23"/>
      <c r="E28" s="29">
        <v>16150</v>
      </c>
      <c r="F28" s="7">
        <f t="shared" si="0"/>
        <v>4693925.5899999971</v>
      </c>
    </row>
    <row r="29" spans="1:6" ht="15.75" x14ac:dyDescent="0.25">
      <c r="A29" s="16">
        <v>45064</v>
      </c>
      <c r="B29" s="21">
        <v>30713116208</v>
      </c>
      <c r="C29" s="25" t="s">
        <v>54</v>
      </c>
      <c r="D29" s="23"/>
      <c r="E29" s="29">
        <v>5880</v>
      </c>
      <c r="F29" s="7">
        <f t="shared" si="0"/>
        <v>4688045.5899999971</v>
      </c>
    </row>
    <row r="30" spans="1:6" ht="15.75" x14ac:dyDescent="0.25">
      <c r="A30" s="16">
        <v>45064</v>
      </c>
      <c r="B30" s="21">
        <v>30710591878</v>
      </c>
      <c r="C30" s="25" t="s">
        <v>55</v>
      </c>
      <c r="D30" s="23"/>
      <c r="E30" s="29">
        <v>10131.219999999999</v>
      </c>
      <c r="F30" s="7">
        <f t="shared" si="0"/>
        <v>4677914.3699999973</v>
      </c>
    </row>
    <row r="31" spans="1:6" ht="15.75" x14ac:dyDescent="0.25">
      <c r="A31" s="16">
        <v>45064</v>
      </c>
      <c r="B31" s="21">
        <v>30709114213</v>
      </c>
      <c r="C31" s="25" t="s">
        <v>56</v>
      </c>
      <c r="D31" s="23"/>
      <c r="E31" s="29">
        <v>58092.5</v>
      </c>
      <c r="F31" s="7">
        <f t="shared" si="0"/>
        <v>4619821.8699999973</v>
      </c>
    </row>
    <row r="32" spans="1:6" ht="15.75" x14ac:dyDescent="0.25">
      <c r="A32" s="16">
        <v>45068</v>
      </c>
      <c r="B32" s="21"/>
      <c r="C32" s="25" t="s">
        <v>57</v>
      </c>
      <c r="D32" s="23"/>
      <c r="E32" s="29">
        <v>398028</v>
      </c>
      <c r="F32" s="7">
        <f t="shared" si="0"/>
        <v>4221793.8699999973</v>
      </c>
    </row>
    <row r="33" spans="1:6" ht="15.75" x14ac:dyDescent="0.25">
      <c r="A33" s="16">
        <v>45068</v>
      </c>
      <c r="B33" s="21"/>
      <c r="C33" s="25" t="s">
        <v>57</v>
      </c>
      <c r="D33" s="23"/>
      <c r="E33" s="29">
        <v>240000</v>
      </c>
      <c r="F33" s="7">
        <f t="shared" si="0"/>
        <v>3981793.8699999973</v>
      </c>
    </row>
    <row r="34" spans="1:6" ht="15.75" x14ac:dyDescent="0.25">
      <c r="A34" s="16">
        <v>45069</v>
      </c>
      <c r="B34" s="21">
        <v>30769545099</v>
      </c>
      <c r="C34" s="25" t="s">
        <v>58</v>
      </c>
      <c r="D34" s="23"/>
      <c r="E34" s="29">
        <v>19000</v>
      </c>
      <c r="F34" s="7">
        <f t="shared" si="0"/>
        <v>3962793.8699999973</v>
      </c>
    </row>
    <row r="35" spans="1:6" ht="15.75" x14ac:dyDescent="0.25">
      <c r="A35" s="16">
        <v>45070</v>
      </c>
      <c r="B35" s="21">
        <v>30778058869</v>
      </c>
      <c r="C35" s="25" t="s">
        <v>59</v>
      </c>
      <c r="D35" s="23"/>
      <c r="E35" s="29">
        <v>15000</v>
      </c>
      <c r="F35" s="7">
        <f t="shared" si="0"/>
        <v>3947793.8699999973</v>
      </c>
    </row>
    <row r="36" spans="1:6" ht="15.75" x14ac:dyDescent="0.25">
      <c r="A36" s="16">
        <v>45070</v>
      </c>
      <c r="B36" s="21">
        <v>30778059312</v>
      </c>
      <c r="C36" s="25" t="s">
        <v>59</v>
      </c>
      <c r="D36" s="23"/>
      <c r="E36" s="29">
        <v>15000</v>
      </c>
      <c r="F36" s="7">
        <f t="shared" si="0"/>
        <v>3932793.8699999973</v>
      </c>
    </row>
    <row r="37" spans="1:6" ht="15.75" x14ac:dyDescent="0.25">
      <c r="A37" s="33">
        <v>45070</v>
      </c>
      <c r="B37" s="21">
        <v>30778059763</v>
      </c>
      <c r="C37" s="25" t="s">
        <v>59</v>
      </c>
      <c r="D37" s="23"/>
      <c r="E37" s="29">
        <v>10000</v>
      </c>
      <c r="F37" s="7">
        <f t="shared" si="0"/>
        <v>3922793.8699999973</v>
      </c>
    </row>
    <row r="38" spans="1:6" ht="15.75" x14ac:dyDescent="0.25">
      <c r="A38" s="33">
        <v>45070</v>
      </c>
      <c r="B38" s="21">
        <v>30778132148</v>
      </c>
      <c r="C38" s="25" t="s">
        <v>60</v>
      </c>
      <c r="D38" s="23"/>
      <c r="E38" s="29">
        <v>37285.480000000003</v>
      </c>
      <c r="F38" s="7">
        <f t="shared" si="0"/>
        <v>3885508.3899999973</v>
      </c>
    </row>
    <row r="39" spans="1:6" ht="15.75" x14ac:dyDescent="0.25">
      <c r="A39" s="33">
        <v>45070</v>
      </c>
      <c r="B39" s="21">
        <v>30787672858</v>
      </c>
      <c r="C39" s="25" t="s">
        <v>61</v>
      </c>
      <c r="D39" s="23"/>
      <c r="E39" s="29">
        <v>7350</v>
      </c>
      <c r="F39" s="7">
        <f t="shared" si="0"/>
        <v>3878158.3899999973</v>
      </c>
    </row>
    <row r="40" spans="1:6" ht="15.75" x14ac:dyDescent="0.25">
      <c r="A40" s="33">
        <v>45070</v>
      </c>
      <c r="B40" s="21">
        <v>307778170</v>
      </c>
      <c r="C40" s="25" t="s">
        <v>25</v>
      </c>
      <c r="D40" s="23"/>
      <c r="E40" s="29">
        <v>25480</v>
      </c>
      <c r="F40" s="7">
        <f t="shared" si="0"/>
        <v>3852678.3899999973</v>
      </c>
    </row>
    <row r="41" spans="1:6" ht="15.75" x14ac:dyDescent="0.25">
      <c r="A41" s="33">
        <v>45072</v>
      </c>
      <c r="B41" s="21">
        <v>30816105695</v>
      </c>
      <c r="C41" s="25" t="s">
        <v>62</v>
      </c>
      <c r="D41" s="23"/>
      <c r="E41" s="29">
        <v>19110</v>
      </c>
      <c r="F41" s="7">
        <f t="shared" si="0"/>
        <v>3833568.3899999973</v>
      </c>
    </row>
    <row r="42" spans="1:6" ht="15.75" x14ac:dyDescent="0.25">
      <c r="A42" s="33">
        <v>45076</v>
      </c>
      <c r="B42" s="21">
        <v>30864293494</v>
      </c>
      <c r="C42" s="25" t="s">
        <v>63</v>
      </c>
      <c r="D42" s="23"/>
      <c r="E42" s="29">
        <v>2249.1</v>
      </c>
      <c r="F42" s="7">
        <f t="shared" si="0"/>
        <v>3831319.2899999972</v>
      </c>
    </row>
    <row r="43" spans="1:6" ht="15.75" x14ac:dyDescent="0.25">
      <c r="A43" s="33">
        <v>45076</v>
      </c>
      <c r="B43" s="21">
        <v>30862225590</v>
      </c>
      <c r="C43" s="25" t="s">
        <v>64</v>
      </c>
      <c r="D43" s="23"/>
      <c r="E43" s="29">
        <v>10000</v>
      </c>
      <c r="F43" s="7">
        <f t="shared" si="0"/>
        <v>3821319.2899999972</v>
      </c>
    </row>
    <row r="44" spans="1:6" ht="15.75" x14ac:dyDescent="0.25">
      <c r="A44" s="33" t="s">
        <v>30</v>
      </c>
      <c r="B44" s="21">
        <v>30875120731</v>
      </c>
      <c r="C44" s="25" t="s">
        <v>65</v>
      </c>
      <c r="D44" s="23"/>
      <c r="E44" s="29">
        <v>14974.41</v>
      </c>
      <c r="F44" s="7">
        <f t="shared" si="0"/>
        <v>3806344.8799999971</v>
      </c>
    </row>
    <row r="45" spans="1:6" ht="15.75" x14ac:dyDescent="0.25">
      <c r="A45" s="33">
        <v>45076</v>
      </c>
      <c r="B45" s="21">
        <v>30866374383</v>
      </c>
      <c r="C45" s="25" t="s">
        <v>66</v>
      </c>
      <c r="D45" s="23"/>
      <c r="E45" s="29">
        <v>16950</v>
      </c>
      <c r="F45" s="7">
        <f t="shared" si="0"/>
        <v>3789394.8799999971</v>
      </c>
    </row>
    <row r="46" spans="1:6" ht="15.75" x14ac:dyDescent="0.25">
      <c r="A46" s="33">
        <v>45071</v>
      </c>
      <c r="B46" s="21">
        <v>4524000000143</v>
      </c>
      <c r="C46" s="25" t="s">
        <v>20</v>
      </c>
      <c r="D46" s="23">
        <v>3909470.02</v>
      </c>
      <c r="E46" s="29"/>
      <c r="F46" s="7">
        <f>F45+D46</f>
        <v>7698864.8999999966</v>
      </c>
    </row>
    <row r="47" spans="1:6" ht="15.75" x14ac:dyDescent="0.25">
      <c r="A47" s="33">
        <v>45051</v>
      </c>
      <c r="B47" s="21">
        <v>4524000000065</v>
      </c>
      <c r="C47" s="25" t="s">
        <v>21</v>
      </c>
      <c r="D47" s="23">
        <v>413799.18</v>
      </c>
      <c r="E47" s="29"/>
      <c r="F47" s="7">
        <f>F46+D47</f>
        <v>8112664.0799999963</v>
      </c>
    </row>
    <row r="48" spans="1:6" ht="15.75" x14ac:dyDescent="0.25">
      <c r="A48" s="33">
        <v>45054</v>
      </c>
      <c r="B48" s="21">
        <v>2.3050800272002E+17</v>
      </c>
      <c r="C48" s="25" t="s">
        <v>22</v>
      </c>
      <c r="D48" s="23">
        <v>34093.83</v>
      </c>
      <c r="E48" s="29"/>
      <c r="F48" s="7">
        <f t="shared" ref="F48:F52" si="1">F47+D48</f>
        <v>8146757.9099999964</v>
      </c>
    </row>
    <row r="49" spans="1:6" ht="15.75" x14ac:dyDescent="0.25">
      <c r="A49" s="33">
        <v>45077</v>
      </c>
      <c r="B49" s="21">
        <v>4524000000012</v>
      </c>
      <c r="C49" s="25" t="s">
        <v>23</v>
      </c>
      <c r="D49" s="23">
        <v>30067.88</v>
      </c>
      <c r="E49" s="29"/>
      <c r="F49" s="7">
        <f t="shared" si="1"/>
        <v>8176825.7899999963</v>
      </c>
    </row>
    <row r="50" spans="1:6" ht="15.75" x14ac:dyDescent="0.25">
      <c r="A50" s="33">
        <v>45068</v>
      </c>
      <c r="B50" s="21">
        <v>4524000000030</v>
      </c>
      <c r="C50" s="25" t="s">
        <v>26</v>
      </c>
      <c r="D50" s="23">
        <v>40912.230000000003</v>
      </c>
      <c r="E50" s="29"/>
      <c r="F50" s="7">
        <f t="shared" si="1"/>
        <v>8217738.0199999968</v>
      </c>
    </row>
    <row r="51" spans="1:6" ht="15.75" x14ac:dyDescent="0.25">
      <c r="A51" s="33">
        <v>45054</v>
      </c>
      <c r="B51" s="21">
        <v>2.3050800272002E+17</v>
      </c>
      <c r="C51" s="25" t="s">
        <v>27</v>
      </c>
      <c r="D51" s="23">
        <v>20000</v>
      </c>
      <c r="E51" s="29"/>
      <c r="F51" s="7">
        <f t="shared" si="1"/>
        <v>8237738.0199999968</v>
      </c>
    </row>
    <row r="52" spans="1:6" ht="15.75" x14ac:dyDescent="0.25">
      <c r="A52" s="33">
        <v>45054</v>
      </c>
      <c r="B52" s="21">
        <v>2.3050800272002E+17</v>
      </c>
      <c r="C52" s="35" t="s">
        <v>24</v>
      </c>
      <c r="D52" s="23">
        <v>10300</v>
      </c>
      <c r="E52" s="29"/>
      <c r="F52" s="7">
        <f t="shared" si="1"/>
        <v>8248038.0199999968</v>
      </c>
    </row>
    <row r="53" spans="1:6" ht="15.75" x14ac:dyDescent="0.25">
      <c r="A53" s="33"/>
      <c r="B53" s="21"/>
      <c r="C53" s="25" t="s">
        <v>38</v>
      </c>
      <c r="D53" s="23"/>
      <c r="E53" s="29">
        <v>10811</v>
      </c>
      <c r="F53" s="7">
        <f>F52-E53</f>
        <v>8237227.0199999968</v>
      </c>
    </row>
    <row r="54" spans="1:6" ht="15.75" x14ac:dyDescent="0.25">
      <c r="A54" s="16"/>
      <c r="B54" s="21"/>
      <c r="C54" s="25" t="s">
        <v>18</v>
      </c>
      <c r="D54" s="12"/>
      <c r="E54" s="29">
        <v>5643.08</v>
      </c>
      <c r="F54" s="7">
        <f>F53-E54</f>
        <v>8231583.9399999967</v>
      </c>
    </row>
    <row r="55" spans="1:6" ht="15.75" x14ac:dyDescent="0.25">
      <c r="A55" s="16"/>
      <c r="B55" s="21"/>
      <c r="C55" s="17"/>
      <c r="D55" s="12"/>
      <c r="E55" s="20"/>
      <c r="F55" s="8"/>
    </row>
    <row r="56" spans="1:6" ht="20.25" x14ac:dyDescent="0.55000000000000004">
      <c r="A56" s="11"/>
      <c r="B56" s="10"/>
      <c r="C56" s="14" t="s">
        <v>12</v>
      </c>
      <c r="D56" s="12">
        <f>SUM(D9:D55)</f>
        <v>4458643.1400000006</v>
      </c>
      <c r="E56" s="12">
        <f>SUM(E9:E55)</f>
        <v>3338466.9200000004</v>
      </c>
      <c r="F56" s="24">
        <f>F54</f>
        <v>8231583.9399999967</v>
      </c>
    </row>
    <row r="58" spans="1:6" ht="15.75" x14ac:dyDescent="0.25">
      <c r="B58" s="15"/>
      <c r="D58" s="15" t="s">
        <v>13</v>
      </c>
      <c r="F58" s="18"/>
    </row>
    <row r="59" spans="1:6" x14ac:dyDescent="0.25">
      <c r="D59" t="s">
        <v>14</v>
      </c>
    </row>
    <row r="60" spans="1:6" x14ac:dyDescent="0.25">
      <c r="D60" t="s">
        <v>15</v>
      </c>
      <c r="F60" s="18"/>
    </row>
    <row r="62" spans="1:6" x14ac:dyDescent="0.25">
      <c r="F62" s="19"/>
    </row>
    <row r="63" spans="1:6" x14ac:dyDescent="0.25">
      <c r="F63" s="19"/>
    </row>
    <row r="64" spans="1:6" x14ac:dyDescent="0.25">
      <c r="D64" s="19"/>
      <c r="E64" s="19"/>
      <c r="F64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9"/>
  <sheetViews>
    <sheetView tabSelected="1" workbookViewId="0">
      <selection activeCell="C10" sqref="C10"/>
    </sheetView>
  </sheetViews>
  <sheetFormatPr baseColWidth="10" defaultRowHeight="15" x14ac:dyDescent="0.25"/>
  <cols>
    <col min="1" max="1" width="12.7109375" customWidth="1"/>
    <col min="2" max="2" width="21" customWidth="1"/>
    <col min="3" max="3" width="51.285156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2" t="s">
        <v>8</v>
      </c>
      <c r="B1" s="32"/>
      <c r="C1" s="32"/>
      <c r="D1" s="32"/>
      <c r="E1" s="32"/>
      <c r="F1" s="32"/>
    </row>
    <row r="2" spans="1:6" ht="16.5" customHeight="1" x14ac:dyDescent="0.25">
      <c r="A2" s="32" t="s">
        <v>9</v>
      </c>
      <c r="B2" s="32"/>
      <c r="C2" s="32"/>
      <c r="D2" s="32"/>
      <c r="E2" s="32"/>
      <c r="F2" s="32"/>
    </row>
    <row r="3" spans="1:6" x14ac:dyDescent="0.25">
      <c r="A3" s="32" t="s">
        <v>17</v>
      </c>
      <c r="B3" s="32"/>
      <c r="C3" s="32"/>
      <c r="D3" s="32"/>
      <c r="E3" s="32"/>
      <c r="F3" s="32"/>
    </row>
    <row r="4" spans="1:6" x14ac:dyDescent="0.25">
      <c r="A4" s="32" t="s">
        <v>37</v>
      </c>
      <c r="B4" s="32"/>
      <c r="C4" s="32"/>
      <c r="D4" s="32"/>
      <c r="E4" s="32"/>
      <c r="F4" s="32"/>
    </row>
    <row r="6" spans="1:6" x14ac:dyDescent="0.25">
      <c r="B6" s="2" t="s">
        <v>10</v>
      </c>
      <c r="E6" s="1" t="s">
        <v>6</v>
      </c>
      <c r="F6" s="13">
        <v>6518.3000000003576</v>
      </c>
    </row>
    <row r="7" spans="1:6" ht="15.75" thickBot="1" x14ac:dyDescent="0.3"/>
    <row r="8" spans="1:6" ht="36.75" customHeight="1" x14ac:dyDescent="0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8.75" customHeight="1" x14ac:dyDescent="0.25">
      <c r="A9" s="26">
        <v>45070</v>
      </c>
      <c r="B9" s="36" t="s">
        <v>36</v>
      </c>
      <c r="C9" s="38"/>
      <c r="D9" s="8">
        <v>1945290.57</v>
      </c>
      <c r="E9" s="7"/>
      <c r="F9" s="7">
        <f>F6+D9</f>
        <v>1951808.8700000003</v>
      </c>
    </row>
    <row r="10" spans="1:6" ht="18.75" customHeight="1" x14ac:dyDescent="0.25">
      <c r="A10" s="26">
        <v>45070</v>
      </c>
      <c r="B10" s="36">
        <v>30786856924</v>
      </c>
      <c r="C10" s="38" t="s">
        <v>31</v>
      </c>
      <c r="D10" s="8"/>
      <c r="E10" s="7">
        <v>50000</v>
      </c>
      <c r="F10" s="7">
        <f>F9-E10</f>
        <v>1901808.8700000003</v>
      </c>
    </row>
    <row r="11" spans="1:6" ht="18.75" customHeight="1" x14ac:dyDescent="0.25">
      <c r="A11" s="26">
        <v>45070</v>
      </c>
      <c r="B11" s="36">
        <v>30786940202</v>
      </c>
      <c r="C11" s="38" t="s">
        <v>32</v>
      </c>
      <c r="D11" s="8"/>
      <c r="E11" s="7">
        <v>98800</v>
      </c>
      <c r="F11" s="7">
        <f>F10-E11</f>
        <v>1803008.8700000003</v>
      </c>
    </row>
    <row r="12" spans="1:6" ht="18.75" customHeight="1" x14ac:dyDescent="0.25">
      <c r="A12" s="26">
        <v>45070</v>
      </c>
      <c r="B12" s="36">
        <v>30786984181</v>
      </c>
      <c r="C12" s="38" t="s">
        <v>33</v>
      </c>
      <c r="D12" s="8"/>
      <c r="E12" s="7">
        <v>224996.57500000001</v>
      </c>
      <c r="F12" s="7">
        <f t="shared" ref="F12:F28" si="0">F11-E12</f>
        <v>1578012.2950000004</v>
      </c>
    </row>
    <row r="13" spans="1:6" ht="18.75" customHeight="1" x14ac:dyDescent="0.25">
      <c r="A13" s="26">
        <v>45070</v>
      </c>
      <c r="B13" s="36">
        <v>30787066114</v>
      </c>
      <c r="C13" s="38" t="s">
        <v>33</v>
      </c>
      <c r="D13" s="8"/>
      <c r="E13" s="7">
        <v>275130.658</v>
      </c>
      <c r="F13" s="7">
        <f t="shared" si="0"/>
        <v>1302881.6370000003</v>
      </c>
    </row>
    <row r="14" spans="1:6" ht="18.75" customHeight="1" x14ac:dyDescent="0.25">
      <c r="A14" s="26">
        <v>45070</v>
      </c>
      <c r="B14" s="36">
        <v>30787469736</v>
      </c>
      <c r="C14" s="38" t="s">
        <v>34</v>
      </c>
      <c r="D14" s="8"/>
      <c r="E14" s="7">
        <v>301034.09999999998</v>
      </c>
      <c r="F14" s="7">
        <f t="shared" si="0"/>
        <v>1001847.5370000004</v>
      </c>
    </row>
    <row r="15" spans="1:6" ht="18.75" customHeight="1" x14ac:dyDescent="0.25">
      <c r="A15" s="26">
        <v>45070</v>
      </c>
      <c r="B15" s="36">
        <v>30787106214</v>
      </c>
      <c r="C15" s="38" t="s">
        <v>67</v>
      </c>
      <c r="D15" s="8"/>
      <c r="E15" s="7">
        <v>94938.565000000002</v>
      </c>
      <c r="F15" s="7">
        <f t="shared" si="0"/>
        <v>906908.9720000003</v>
      </c>
    </row>
    <row r="16" spans="1:6" ht="18.75" customHeight="1" x14ac:dyDescent="0.25">
      <c r="A16" s="26">
        <v>45070</v>
      </c>
      <c r="B16" s="36">
        <v>30787432001</v>
      </c>
      <c r="C16" s="38" t="s">
        <v>29</v>
      </c>
      <c r="D16" s="8"/>
      <c r="E16" s="7">
        <v>185828.01</v>
      </c>
      <c r="F16" s="7">
        <f t="shared" si="0"/>
        <v>721080.96200000029</v>
      </c>
    </row>
    <row r="17" spans="1:6" ht="18.75" customHeight="1" x14ac:dyDescent="0.25">
      <c r="A17" s="26">
        <v>45070</v>
      </c>
      <c r="B17" s="36">
        <v>30787160113</v>
      </c>
      <c r="C17" s="38" t="s">
        <v>28</v>
      </c>
      <c r="D17" s="8"/>
      <c r="E17" s="7">
        <v>314078.65000000002</v>
      </c>
      <c r="F17" s="7">
        <f t="shared" si="0"/>
        <v>407002.31200000027</v>
      </c>
    </row>
    <row r="18" spans="1:6" ht="18.75" customHeight="1" x14ac:dyDescent="0.25">
      <c r="A18" s="26">
        <v>45070</v>
      </c>
      <c r="B18" s="36">
        <v>30797050960</v>
      </c>
      <c r="C18" s="38" t="s">
        <v>29</v>
      </c>
      <c r="D18" s="8"/>
      <c r="E18" s="7">
        <v>281868.38699999999</v>
      </c>
      <c r="F18" s="7">
        <f t="shared" si="0"/>
        <v>125133.92500000028</v>
      </c>
    </row>
    <row r="19" spans="1:6" ht="18.75" customHeight="1" x14ac:dyDescent="0.25">
      <c r="A19" s="26">
        <v>45070</v>
      </c>
      <c r="B19" s="36">
        <v>30787203233</v>
      </c>
      <c r="C19" s="38" t="s">
        <v>35</v>
      </c>
      <c r="D19" s="8"/>
      <c r="E19" s="7">
        <v>4800</v>
      </c>
      <c r="F19" s="7">
        <f t="shared" si="0"/>
        <v>120333.92500000028</v>
      </c>
    </row>
    <row r="20" spans="1:6" ht="18.75" customHeight="1" x14ac:dyDescent="0.25">
      <c r="A20" s="26">
        <v>45070</v>
      </c>
      <c r="B20" s="36">
        <v>30787235347</v>
      </c>
      <c r="C20" s="38" t="s">
        <v>35</v>
      </c>
      <c r="D20" s="8"/>
      <c r="E20" s="7">
        <v>2400</v>
      </c>
      <c r="F20" s="7">
        <f t="shared" si="0"/>
        <v>117933.92500000028</v>
      </c>
    </row>
    <row r="21" spans="1:6" ht="18.75" customHeight="1" x14ac:dyDescent="0.25">
      <c r="A21" s="26">
        <v>45070</v>
      </c>
      <c r="B21" s="36">
        <v>30797912291</v>
      </c>
      <c r="C21" s="38" t="s">
        <v>35</v>
      </c>
      <c r="D21" s="8"/>
      <c r="E21" s="7">
        <v>6000</v>
      </c>
      <c r="F21" s="7">
        <f t="shared" si="0"/>
        <v>111933.92500000028</v>
      </c>
    </row>
    <row r="22" spans="1:6" ht="18.75" customHeight="1" x14ac:dyDescent="0.25">
      <c r="A22" s="26">
        <v>45070</v>
      </c>
      <c r="B22" s="36">
        <v>30787269116</v>
      </c>
      <c r="C22" s="38" t="s">
        <v>35</v>
      </c>
      <c r="D22" s="8"/>
      <c r="E22" s="7">
        <v>4050</v>
      </c>
      <c r="F22" s="7">
        <f t="shared" si="0"/>
        <v>107883.92500000028</v>
      </c>
    </row>
    <row r="23" spans="1:6" ht="18.75" customHeight="1" x14ac:dyDescent="0.25">
      <c r="A23" s="26">
        <v>45070</v>
      </c>
      <c r="B23" s="36">
        <v>30797880625</v>
      </c>
      <c r="C23" s="38" t="s">
        <v>35</v>
      </c>
      <c r="D23" s="8"/>
      <c r="E23" s="7">
        <v>6000</v>
      </c>
      <c r="F23" s="7">
        <f t="shared" si="0"/>
        <v>101883.92500000028</v>
      </c>
    </row>
    <row r="24" spans="1:6" ht="18.75" customHeight="1" x14ac:dyDescent="0.25">
      <c r="A24" s="26">
        <v>45070</v>
      </c>
      <c r="B24" s="36">
        <v>30787301995</v>
      </c>
      <c r="C24" s="38" t="s">
        <v>35</v>
      </c>
      <c r="D24" s="8"/>
      <c r="E24" s="7">
        <v>1200</v>
      </c>
      <c r="F24" s="7">
        <f t="shared" si="0"/>
        <v>100683.92500000028</v>
      </c>
    </row>
    <row r="25" spans="1:6" ht="18.75" customHeight="1" x14ac:dyDescent="0.25">
      <c r="A25" s="26">
        <v>45070</v>
      </c>
      <c r="B25" s="36">
        <v>30787356632</v>
      </c>
      <c r="C25" s="38" t="s">
        <v>35</v>
      </c>
      <c r="D25" s="8"/>
      <c r="E25" s="7">
        <v>2250</v>
      </c>
      <c r="F25" s="7">
        <f t="shared" si="0"/>
        <v>98433.925000000279</v>
      </c>
    </row>
    <row r="26" spans="1:6" ht="18.75" customHeight="1" x14ac:dyDescent="0.25">
      <c r="A26" s="26">
        <v>45070</v>
      </c>
      <c r="B26" s="36">
        <v>30787386383</v>
      </c>
      <c r="C26" s="38" t="s">
        <v>35</v>
      </c>
      <c r="D26" s="8"/>
      <c r="E26" s="7">
        <v>4950</v>
      </c>
      <c r="F26" s="7">
        <f t="shared" si="0"/>
        <v>93483.925000000279</v>
      </c>
    </row>
    <row r="27" spans="1:6" ht="18.75" customHeight="1" x14ac:dyDescent="0.25">
      <c r="A27" s="26"/>
      <c r="B27" s="36">
        <v>30159009388</v>
      </c>
      <c r="C27" s="38" t="s">
        <v>19</v>
      </c>
      <c r="D27" s="8"/>
      <c r="E27" s="7">
        <v>84757.315000000002</v>
      </c>
      <c r="F27" s="7">
        <f t="shared" si="0"/>
        <v>8726.6100000002771</v>
      </c>
    </row>
    <row r="28" spans="1:6" ht="18.75" customHeight="1" thickBot="1" x14ac:dyDescent="0.3">
      <c r="A28" s="26"/>
      <c r="B28" s="31"/>
      <c r="C28" s="37" t="s">
        <v>16</v>
      </c>
      <c r="D28" s="8"/>
      <c r="E28" s="7">
        <v>2867.5</v>
      </c>
      <c r="F28" s="7">
        <f t="shared" si="0"/>
        <v>5859.1100000002771</v>
      </c>
    </row>
    <row r="29" spans="1:6" ht="15.75" x14ac:dyDescent="0.25">
      <c r="A29" s="16"/>
      <c r="B29" s="9"/>
      <c r="C29" s="17"/>
      <c r="D29" s="8"/>
      <c r="E29" s="20"/>
      <c r="F29" s="8"/>
    </row>
    <row r="30" spans="1:6" ht="20.25" x14ac:dyDescent="0.55000000000000004">
      <c r="A30" s="11"/>
      <c r="B30" s="10"/>
      <c r="C30" s="14" t="s">
        <v>12</v>
      </c>
      <c r="D30" s="12">
        <f>SUM(D9:D29)</f>
        <v>1945290.57</v>
      </c>
      <c r="E30" s="12">
        <f>SUM(E9:E29)</f>
        <v>1945949.7600000002</v>
      </c>
      <c r="F30" s="22">
        <f>F28</f>
        <v>5859.1100000002771</v>
      </c>
    </row>
    <row r="35" spans="2:6" ht="15.75" x14ac:dyDescent="0.25">
      <c r="B35" s="15"/>
      <c r="D35" s="15"/>
      <c r="F35" s="18"/>
    </row>
    <row r="36" spans="2:6" x14ac:dyDescent="0.25">
      <c r="F36" s="18"/>
    </row>
    <row r="37" spans="2:6" x14ac:dyDescent="0.25">
      <c r="F37" s="18"/>
    </row>
    <row r="38" spans="2:6" x14ac:dyDescent="0.25">
      <c r="F38" s="18"/>
    </row>
    <row r="39" spans="2:6" x14ac:dyDescent="0.25">
      <c r="F39" s="30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V.S</vt:lpstr>
      <vt:lpstr>F.O.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Smerlyn Quintin</cp:lastModifiedBy>
  <cp:lastPrinted>2021-09-10T16:49:08Z</cp:lastPrinted>
  <dcterms:created xsi:type="dcterms:W3CDTF">2020-06-15T16:25:30Z</dcterms:created>
  <dcterms:modified xsi:type="dcterms:W3CDTF">2023-07-14T20:15:00Z</dcterms:modified>
</cp:coreProperties>
</file>